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tabRatio="818"/>
  </bookViews>
  <sheets>
    <sheet name="Մարտունի մշ․" sheetId="13" r:id="rId1"/>
    <sheet name="Արծվանիստի մշ․" sheetId="19" r:id="rId2"/>
    <sheet name="Ծովինարի մշ․" sheetId="22" r:id="rId3"/>
    <sheet name="Վարդենիկի մշ․" sheetId="48" r:id="rId4"/>
    <sheet name="Զոլաքարի մշ․" sheetId="23" r:id="rId5"/>
    <sheet name="Աստղաձորի մշ․" sheetId="24" r:id="rId6"/>
    <sheet name="Վաղաշենի մշ․" sheetId="49" r:id="rId7"/>
    <sheet name="Գեղհովիտի մշ․" sheetId="28" r:id="rId8"/>
    <sheet name="Մադինայի մշ․" sheetId="34" r:id="rId9"/>
    <sheet name="Վ․ Գետաշենի մշ․" sheetId="33" r:id="rId10"/>
    <sheet name="Ն․ Գետաշենի մշ․" sheetId="30" r:id="rId11"/>
    <sheet name="Լիճքի մշ․" sheetId="36" r:id="rId12"/>
    <sheet name="Ծակքարի մշ․" sheetId="78" r:id="rId13"/>
    <sheet name="Ծովասարի մշ․" sheetId="40" r:id="rId14"/>
    <sheet name="Ձորագյուղի մշ․" sheetId="42" r:id="rId15"/>
    <sheet name="Վարդաձորի մշ․" sheetId="44" r:id="rId16"/>
    <sheet name="Երանոսի մշ․" sheetId="47" r:id="rId17"/>
    <sheet name="Մարտունու թիվ 1 մանկապ․" sheetId="51" r:id="rId18"/>
    <sheet name="Մարտունու թիվ 2 մանկապ․" sheetId="52" r:id="rId19"/>
    <sheet name="Մարտունու թիվ 3 մանկապ․" sheetId="53" r:id="rId20"/>
    <sheet name="Մարտունու թիվ 4 մանկապ․" sheetId="54" r:id="rId21"/>
    <sheet name="Արծվանիստի մանկապ․" sheetId="55" r:id="rId22"/>
    <sheet name="Ծովինարի մանկապ․" sheetId="67" r:id="rId23"/>
    <sheet name="Վարդենիկի մանկապ․" sheetId="56" r:id="rId24"/>
    <sheet name="Զոլաքարի մանկապ․" sheetId="66" r:id="rId25"/>
    <sheet name="Աստղաձորի մանկապ․" sheetId="82" r:id="rId26"/>
    <sheet name="Վաղաշենի մանկապ․" sheetId="64" r:id="rId27"/>
    <sheet name="Գեղհովիտի մանկապ․" sheetId="61" r:id="rId28"/>
    <sheet name="Ն․ Գետաշենի մանկապ․" sheetId="63" r:id="rId29"/>
    <sheet name="Վ․ Գետաշենի մանկապ․" sheetId="62" r:id="rId30"/>
    <sheet name="Լիճքի մանկապ․" sheetId="57" r:id="rId31"/>
    <sheet name="Ծակքարի մանկապ․" sheetId="58" r:id="rId32"/>
    <sheet name="Ծովասարի մանկապ․" sheetId="68" r:id="rId33"/>
    <sheet name="Ձորագյուղի մանկապ․" sheetId="59" r:id="rId34"/>
    <sheet name="Վարդաձորի մանկապ․" sheetId="60" r:id="rId35"/>
    <sheet name="Երանոսի մանկապ․" sheetId="65" r:id="rId36"/>
    <sheet name="Արվեստի դպրոց" sheetId="69" r:id="rId37"/>
    <sheet name="մանկապատանեկան" sheetId="70" r:id="rId38"/>
    <sheet name="մարզադպրոց" sheetId="71" r:id="rId39"/>
    <sheet name="Կենտրոնական գրադարան" sheetId="79" r:id="rId40"/>
    <sheet name="Մարտունի—երաժշտական" sheetId="72" r:id="rId41"/>
    <sheet name="Վարդենիկ— երաժշտական" sheetId="73" r:id="rId42"/>
    <sheet name="Թիվ 1 կոմունալ" sheetId="74" r:id="rId43"/>
    <sheet name="Թիվ 2 կոմունալ" sheetId="75" r:id="rId44"/>
  </sheets>
  <calcPr calcId="145621"/>
</workbook>
</file>

<file path=xl/calcChain.xml><?xml version="1.0" encoding="utf-8"?>
<calcChain xmlns="http://schemas.openxmlformats.org/spreadsheetml/2006/main">
  <c r="H28" i="82" l="1"/>
  <c r="F28" i="82"/>
  <c r="D28" i="82"/>
  <c r="C28" i="82"/>
  <c r="G27" i="82"/>
  <c r="F27" i="82"/>
  <c r="E27" i="82"/>
  <c r="E26" i="82"/>
  <c r="G26" i="82" s="1"/>
  <c r="E25" i="82"/>
  <c r="G25" i="82" s="1"/>
  <c r="F24" i="82"/>
  <c r="G24" i="82" s="1"/>
  <c r="E24" i="82"/>
  <c r="E23" i="82"/>
  <c r="G23" i="82" s="1"/>
  <c r="G22" i="82"/>
  <c r="F22" i="82"/>
  <c r="E22" i="82"/>
  <c r="F21" i="82"/>
  <c r="G21" i="82" s="1"/>
  <c r="E21" i="82"/>
  <c r="F20" i="82"/>
  <c r="E20" i="82"/>
  <c r="G20" i="82" s="1"/>
  <c r="F19" i="82"/>
  <c r="E19" i="82"/>
  <c r="G19" i="82" s="1"/>
  <c r="G18" i="82"/>
  <c r="F18" i="82"/>
  <c r="E18" i="82"/>
  <c r="F17" i="82"/>
  <c r="G17" i="82" s="1"/>
  <c r="E17" i="82"/>
  <c r="F16" i="82"/>
  <c r="E16" i="82"/>
  <c r="G16" i="82" s="1"/>
  <c r="F15" i="82"/>
  <c r="E15" i="82"/>
  <c r="G15" i="82" s="1"/>
  <c r="G14" i="82"/>
  <c r="F14" i="82"/>
  <c r="E14" i="82"/>
  <c r="F13" i="82"/>
  <c r="G13" i="82" s="1"/>
  <c r="E13" i="82"/>
  <c r="F12" i="82"/>
  <c r="E12" i="82"/>
  <c r="G12" i="82" s="1"/>
  <c r="F11" i="82"/>
  <c r="E11" i="82"/>
  <c r="G11" i="82" s="1"/>
  <c r="G10" i="82"/>
  <c r="F10" i="82"/>
  <c r="E10" i="82"/>
  <c r="E28" i="82" s="1"/>
  <c r="G28" i="82" l="1"/>
  <c r="F15" i="74"/>
  <c r="G15" i="74" s="1"/>
  <c r="F14" i="74"/>
  <c r="G14" i="74" s="1"/>
  <c r="F11" i="74"/>
  <c r="G11" i="74" s="1"/>
  <c r="F24" i="75" l="1"/>
  <c r="G24" i="75"/>
  <c r="D28" i="53" l="1"/>
  <c r="D28" i="52"/>
  <c r="E22" i="13" l="1"/>
  <c r="G22" i="13" s="1"/>
  <c r="E10" i="13"/>
  <c r="H20" i="79" l="1"/>
  <c r="D20" i="79"/>
  <c r="C20" i="79"/>
  <c r="F19" i="79"/>
  <c r="E19" i="79"/>
  <c r="G19" i="79" s="1"/>
  <c r="F18" i="79"/>
  <c r="G18" i="79" s="1"/>
  <c r="E18" i="79"/>
  <c r="F17" i="79"/>
  <c r="E17" i="79"/>
  <c r="F16" i="79"/>
  <c r="E16" i="79"/>
  <c r="F15" i="79"/>
  <c r="E15" i="79"/>
  <c r="G15" i="79" s="1"/>
  <c r="F14" i="79"/>
  <c r="E14" i="79"/>
  <c r="F13" i="79"/>
  <c r="E13" i="79"/>
  <c r="F12" i="79"/>
  <c r="E12" i="79"/>
  <c r="F11" i="79"/>
  <c r="E11" i="79"/>
  <c r="E20" i="79" s="1"/>
  <c r="G12" i="79" l="1"/>
  <c r="G14" i="79"/>
  <c r="G16" i="79"/>
  <c r="F20" i="79"/>
  <c r="G13" i="79"/>
  <c r="G17" i="79"/>
  <c r="G11" i="79"/>
  <c r="G20" i="79" l="1"/>
  <c r="H16" i="78"/>
  <c r="F16" i="78"/>
  <c r="D16" i="78"/>
  <c r="C16" i="78"/>
  <c r="E15" i="78"/>
  <c r="G15" i="78" s="1"/>
  <c r="E14" i="78"/>
  <c r="G14" i="78" s="1"/>
  <c r="E13" i="78"/>
  <c r="G13" i="78" s="1"/>
  <c r="E12" i="78"/>
  <c r="G12" i="78" s="1"/>
  <c r="E11" i="78"/>
  <c r="G11" i="78" s="1"/>
  <c r="E10" i="78"/>
  <c r="E16" i="78" l="1"/>
  <c r="G10" i="78"/>
  <c r="G16" i="78"/>
  <c r="F29" i="74"/>
  <c r="G29" i="74" s="1"/>
  <c r="F17" i="75" l="1"/>
  <c r="G17" i="75" s="1"/>
  <c r="F27" i="75"/>
  <c r="G27" i="75" s="1"/>
  <c r="E15" i="73" l="1"/>
  <c r="F15" i="73"/>
  <c r="G15" i="73" s="1"/>
  <c r="F27" i="68"/>
  <c r="E27" i="68"/>
  <c r="F26" i="68"/>
  <c r="E26" i="68"/>
  <c r="G26" i="68" s="1"/>
  <c r="F25" i="68"/>
  <c r="E25" i="68"/>
  <c r="F24" i="68"/>
  <c r="E24" i="68"/>
  <c r="E23" i="68"/>
  <c r="G23" i="68" s="1"/>
  <c r="F22" i="68"/>
  <c r="G22" i="68" s="1"/>
  <c r="E22" i="68"/>
  <c r="F21" i="68"/>
  <c r="E21" i="68"/>
  <c r="F20" i="68"/>
  <c r="E20" i="68"/>
  <c r="F19" i="68"/>
  <c r="E19" i="68"/>
  <c r="F18" i="68"/>
  <c r="E18" i="68"/>
  <c r="F17" i="68"/>
  <c r="E17" i="68"/>
  <c r="F16" i="68"/>
  <c r="E16" i="68"/>
  <c r="F15" i="68"/>
  <c r="E15" i="68"/>
  <c r="F14" i="68"/>
  <c r="E14" i="68"/>
  <c r="F13" i="68"/>
  <c r="E13" i="68"/>
  <c r="F12" i="68"/>
  <c r="E12" i="68"/>
  <c r="F11" i="68"/>
  <c r="E11" i="68"/>
  <c r="F10" i="68"/>
  <c r="E10" i="68"/>
  <c r="H28" i="63"/>
  <c r="E26" i="62"/>
  <c r="G26" i="62" s="1"/>
  <c r="E25" i="62"/>
  <c r="G25" i="62" s="1"/>
  <c r="F24" i="62"/>
  <c r="E24" i="62"/>
  <c r="E23" i="62"/>
  <c r="G23" i="62" s="1"/>
  <c r="F22" i="62"/>
  <c r="E22" i="62"/>
  <c r="F21" i="62"/>
  <c r="E21" i="62"/>
  <c r="F20" i="62"/>
  <c r="E20" i="62"/>
  <c r="F19" i="62"/>
  <c r="E19" i="62"/>
  <c r="F18" i="62"/>
  <c r="E18" i="62"/>
  <c r="F17" i="62"/>
  <c r="E17" i="62"/>
  <c r="F16" i="62"/>
  <c r="E16" i="62"/>
  <c r="F15" i="62"/>
  <c r="E15" i="62"/>
  <c r="G15" i="62" s="1"/>
  <c r="F14" i="62"/>
  <c r="E14" i="62"/>
  <c r="F13" i="62"/>
  <c r="E13" i="62"/>
  <c r="F12" i="62"/>
  <c r="E12" i="62"/>
  <c r="G12" i="62" s="1"/>
  <c r="F11" i="62"/>
  <c r="E11" i="62"/>
  <c r="F10" i="62"/>
  <c r="E10" i="62"/>
  <c r="G10" i="62" s="1"/>
  <c r="G13" i="68" l="1"/>
  <c r="G14" i="62"/>
  <c r="G16" i="62"/>
  <c r="G18" i="62"/>
  <c r="G10" i="68"/>
  <c r="G14" i="68"/>
  <c r="G16" i="68"/>
  <c r="G18" i="68"/>
  <c r="G24" i="62"/>
  <c r="G22" i="62"/>
  <c r="G24" i="68"/>
  <c r="G21" i="68"/>
  <c r="G13" i="62"/>
  <c r="G19" i="62"/>
  <c r="G15" i="68"/>
  <c r="G25" i="68"/>
  <c r="G11" i="68"/>
  <c r="G20" i="68"/>
  <c r="G27" i="68"/>
  <c r="G12" i="68"/>
  <c r="G17" i="68"/>
  <c r="G19" i="68"/>
  <c r="G17" i="62"/>
  <c r="G21" i="62"/>
  <c r="G11" i="62"/>
  <c r="G20" i="62"/>
  <c r="F27" i="53"/>
  <c r="E27" i="53"/>
  <c r="G27" i="53" s="1"/>
  <c r="F26" i="53"/>
  <c r="E26" i="53"/>
  <c r="G26" i="53" s="1"/>
  <c r="F25" i="53"/>
  <c r="E25" i="53"/>
  <c r="F24" i="53"/>
  <c r="E24" i="53"/>
  <c r="G24" i="53" s="1"/>
  <c r="E23" i="53"/>
  <c r="G23" i="53" s="1"/>
  <c r="F22" i="53"/>
  <c r="E22" i="53"/>
  <c r="F21" i="53"/>
  <c r="E21" i="53"/>
  <c r="G21" i="53" s="1"/>
  <c r="F20" i="53"/>
  <c r="E20" i="53"/>
  <c r="F19" i="53"/>
  <c r="E19" i="53"/>
  <c r="G19" i="53" s="1"/>
  <c r="F18" i="53"/>
  <c r="E18" i="53"/>
  <c r="F17" i="53"/>
  <c r="E17" i="53"/>
  <c r="G17" i="53" s="1"/>
  <c r="F16" i="53"/>
  <c r="E16" i="53"/>
  <c r="F15" i="53"/>
  <c r="E15" i="53"/>
  <c r="G15" i="53" s="1"/>
  <c r="F14" i="53"/>
  <c r="E14" i="53"/>
  <c r="F13" i="53"/>
  <c r="E13" i="53"/>
  <c r="G13" i="53" s="1"/>
  <c r="F12" i="53"/>
  <c r="E12" i="53"/>
  <c r="F11" i="53"/>
  <c r="E11" i="53"/>
  <c r="G11" i="53" s="1"/>
  <c r="F10" i="53"/>
  <c r="E10" i="53"/>
  <c r="G16" i="53" l="1"/>
  <c r="G10" i="53"/>
  <c r="G18" i="53"/>
  <c r="G22" i="53"/>
  <c r="G12" i="53"/>
  <c r="G14" i="53"/>
  <c r="G25" i="53"/>
  <c r="G20" i="53"/>
  <c r="F27" i="59"/>
  <c r="F26" i="59"/>
  <c r="F25" i="59"/>
  <c r="F24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D19" i="73" l="1"/>
  <c r="H19" i="73"/>
  <c r="D17" i="72"/>
  <c r="H17" i="72"/>
  <c r="D20" i="71"/>
  <c r="H20" i="71"/>
  <c r="D17" i="69"/>
  <c r="F17" i="69"/>
  <c r="H17" i="69"/>
  <c r="D16" i="47"/>
  <c r="F16" i="47"/>
  <c r="H16" i="47"/>
  <c r="D17" i="44"/>
  <c r="F17" i="44"/>
  <c r="H17" i="44"/>
  <c r="C17" i="44"/>
  <c r="D17" i="33"/>
  <c r="F17" i="33"/>
  <c r="C17" i="33"/>
  <c r="D17" i="22"/>
  <c r="F17" i="22"/>
  <c r="H17" i="22"/>
  <c r="D17" i="19"/>
  <c r="F17" i="19"/>
  <c r="H17" i="19"/>
  <c r="D26" i="13"/>
  <c r="F26" i="13"/>
  <c r="H26" i="13"/>
  <c r="C20" i="71"/>
  <c r="D28" i="68"/>
  <c r="H28" i="68"/>
  <c r="C28" i="68"/>
  <c r="D28" i="67"/>
  <c r="H28" i="67"/>
  <c r="C28" i="67"/>
  <c r="D28" i="66"/>
  <c r="H28" i="66"/>
  <c r="C28" i="66"/>
  <c r="D28" i="65"/>
  <c r="H28" i="65"/>
  <c r="C28" i="65"/>
  <c r="D28" i="64"/>
  <c r="H28" i="64"/>
  <c r="C28" i="64"/>
  <c r="D28" i="63"/>
  <c r="C28" i="63"/>
  <c r="D28" i="62"/>
  <c r="H28" i="62"/>
  <c r="C28" i="62"/>
  <c r="D28" i="61"/>
  <c r="H28" i="61"/>
  <c r="C28" i="61"/>
  <c r="D28" i="60"/>
  <c r="H28" i="60"/>
  <c r="C28" i="60"/>
  <c r="D28" i="59"/>
  <c r="H28" i="59"/>
  <c r="C28" i="59"/>
  <c r="D28" i="58"/>
  <c r="H28" i="58"/>
  <c r="C28" i="58"/>
  <c r="D28" i="57"/>
  <c r="H28" i="57"/>
  <c r="C28" i="57"/>
  <c r="D28" i="56"/>
  <c r="H28" i="56"/>
  <c r="C28" i="56"/>
  <c r="D29" i="55"/>
  <c r="H29" i="55"/>
  <c r="C29" i="55"/>
  <c r="D28" i="54"/>
  <c r="H28" i="54"/>
  <c r="C28" i="54"/>
  <c r="H28" i="53"/>
  <c r="C28" i="53"/>
  <c r="H28" i="52"/>
  <c r="C28" i="52"/>
  <c r="D29" i="51"/>
  <c r="H29" i="51"/>
  <c r="C29" i="51"/>
  <c r="C17" i="48"/>
  <c r="F17" i="48"/>
  <c r="H17" i="48"/>
  <c r="D17" i="48"/>
  <c r="H18" i="30"/>
  <c r="D18" i="30"/>
  <c r="F18" i="30"/>
  <c r="C18" i="30"/>
  <c r="F10" i="75" l="1"/>
  <c r="G10" i="75" s="1"/>
  <c r="F11" i="75"/>
  <c r="G11" i="75" s="1"/>
  <c r="F12" i="75"/>
  <c r="G12" i="75" s="1"/>
  <c r="F13" i="75"/>
  <c r="G13" i="75" s="1"/>
  <c r="F14" i="75"/>
  <c r="G14" i="75" s="1"/>
  <c r="F15" i="75"/>
  <c r="G15" i="75" s="1"/>
  <c r="F16" i="75"/>
  <c r="G16" i="75" s="1"/>
  <c r="F18" i="75"/>
  <c r="G18" i="75" s="1"/>
  <c r="F19" i="75"/>
  <c r="G19" i="75" s="1"/>
  <c r="F20" i="75"/>
  <c r="G20" i="75" s="1"/>
  <c r="F21" i="75"/>
  <c r="G21" i="75" s="1"/>
  <c r="F22" i="75"/>
  <c r="G22" i="75" s="1"/>
  <c r="F23" i="75"/>
  <c r="G23" i="75" s="1"/>
  <c r="F25" i="75"/>
  <c r="G25" i="75" s="1"/>
  <c r="F26" i="75"/>
  <c r="G26" i="75" s="1"/>
  <c r="F28" i="75"/>
  <c r="G28" i="75" s="1"/>
  <c r="F29" i="75"/>
  <c r="G29" i="75" s="1"/>
  <c r="F30" i="75"/>
  <c r="G30" i="75" s="1"/>
  <c r="F31" i="75"/>
  <c r="G31" i="75" s="1"/>
  <c r="F32" i="75"/>
  <c r="G32" i="75" s="1"/>
  <c r="C33" i="75"/>
  <c r="D33" i="75"/>
  <c r="E33" i="75"/>
  <c r="H33" i="75"/>
  <c r="F10" i="74"/>
  <c r="G10" i="74" s="1"/>
  <c r="F12" i="74"/>
  <c r="G12" i="74"/>
  <c r="F13" i="74"/>
  <c r="G13" i="74" s="1"/>
  <c r="F16" i="74"/>
  <c r="G16" i="74" s="1"/>
  <c r="F17" i="74"/>
  <c r="G17" i="74" s="1"/>
  <c r="F18" i="74"/>
  <c r="G18" i="74" s="1"/>
  <c r="F19" i="74"/>
  <c r="G19" i="74" s="1"/>
  <c r="F20" i="74"/>
  <c r="G20" i="74" s="1"/>
  <c r="F21" i="74"/>
  <c r="G21" i="74" s="1"/>
  <c r="F22" i="74"/>
  <c r="G22" i="74" s="1"/>
  <c r="F23" i="74"/>
  <c r="G23" i="74" s="1"/>
  <c r="F24" i="74"/>
  <c r="G24" i="74"/>
  <c r="F25" i="74"/>
  <c r="G25" i="74" s="1"/>
  <c r="F26" i="74"/>
  <c r="G26" i="74" s="1"/>
  <c r="F27" i="74"/>
  <c r="G27" i="74" s="1"/>
  <c r="F28" i="74"/>
  <c r="G28" i="74" s="1"/>
  <c r="F30" i="74"/>
  <c r="G30" i="74" s="1"/>
  <c r="F31" i="74"/>
  <c r="G31" i="74" s="1"/>
  <c r="F32" i="74"/>
  <c r="G32" i="74" s="1"/>
  <c r="F33" i="74"/>
  <c r="G33" i="74" s="1"/>
  <c r="F34" i="74"/>
  <c r="G34" i="74" s="1"/>
  <c r="F35" i="74"/>
  <c r="G35" i="74" s="1"/>
  <c r="C36" i="74"/>
  <c r="D36" i="74"/>
  <c r="E36" i="74"/>
  <c r="H36" i="74"/>
  <c r="F33" i="75" l="1"/>
  <c r="G33" i="75"/>
  <c r="G36" i="74"/>
  <c r="F36" i="74"/>
  <c r="E11" i="73" l="1"/>
  <c r="F11" i="73"/>
  <c r="E12" i="73"/>
  <c r="F12" i="73"/>
  <c r="E13" i="73"/>
  <c r="F13" i="73"/>
  <c r="E14" i="73"/>
  <c r="F14" i="73"/>
  <c r="E16" i="73"/>
  <c r="F16" i="73"/>
  <c r="E17" i="73"/>
  <c r="F17" i="73"/>
  <c r="E18" i="73"/>
  <c r="F18" i="73"/>
  <c r="C19" i="73"/>
  <c r="G16" i="73" l="1"/>
  <c r="G17" i="73"/>
  <c r="G11" i="73"/>
  <c r="G12" i="73"/>
  <c r="G18" i="73"/>
  <c r="G14" i="73"/>
  <c r="G13" i="73"/>
  <c r="F19" i="73"/>
  <c r="E19" i="73"/>
  <c r="E9" i="72"/>
  <c r="F9" i="72"/>
  <c r="E10" i="72"/>
  <c r="F10" i="72"/>
  <c r="E11" i="72"/>
  <c r="F11" i="72"/>
  <c r="G11" i="72"/>
  <c r="E12" i="72"/>
  <c r="F12" i="72"/>
  <c r="E13" i="72"/>
  <c r="F13" i="72"/>
  <c r="E14" i="72"/>
  <c r="F14" i="72"/>
  <c r="E15" i="72"/>
  <c r="F15" i="72"/>
  <c r="E16" i="72"/>
  <c r="F16" i="72"/>
  <c r="C17" i="72"/>
  <c r="G9" i="72" l="1"/>
  <c r="G14" i="72"/>
  <c r="G10" i="72"/>
  <c r="G13" i="72"/>
  <c r="G16" i="72"/>
  <c r="G19" i="73"/>
  <c r="F17" i="72"/>
  <c r="G15" i="72"/>
  <c r="G12" i="72"/>
  <c r="E17" i="72"/>
  <c r="E11" i="71"/>
  <c r="G11" i="71" s="1"/>
  <c r="F11" i="71"/>
  <c r="E12" i="71"/>
  <c r="F12" i="71"/>
  <c r="E13" i="71"/>
  <c r="F13" i="71"/>
  <c r="E14" i="71"/>
  <c r="F14" i="71"/>
  <c r="E15" i="71"/>
  <c r="F15" i="71"/>
  <c r="E16" i="71"/>
  <c r="F16" i="71"/>
  <c r="E17" i="71"/>
  <c r="F17" i="71"/>
  <c r="E18" i="71"/>
  <c r="F18" i="71"/>
  <c r="E19" i="71"/>
  <c r="F19" i="71"/>
  <c r="G18" i="71" l="1"/>
  <c r="G16" i="71"/>
  <c r="G17" i="72"/>
  <c r="G15" i="71"/>
  <c r="G19" i="71"/>
  <c r="G13" i="71"/>
  <c r="F20" i="71"/>
  <c r="G17" i="71"/>
  <c r="G14" i="71"/>
  <c r="E20" i="71"/>
  <c r="G12" i="71"/>
  <c r="E10" i="70"/>
  <c r="F10" i="70"/>
  <c r="E11" i="70"/>
  <c r="F11" i="70"/>
  <c r="E12" i="70"/>
  <c r="F12" i="70"/>
  <c r="E13" i="70"/>
  <c r="F13" i="70"/>
  <c r="E14" i="70"/>
  <c r="F14" i="70"/>
  <c r="C15" i="70"/>
  <c r="D15" i="70"/>
  <c r="H15" i="70"/>
  <c r="G13" i="70" l="1"/>
  <c r="G12" i="70"/>
  <c r="G10" i="70"/>
  <c r="G20" i="71"/>
  <c r="F15" i="70"/>
  <c r="G14" i="70"/>
  <c r="G11" i="70"/>
  <c r="G15" i="70"/>
  <c r="E15" i="70"/>
  <c r="E11" i="69"/>
  <c r="G11" i="69"/>
  <c r="E12" i="69"/>
  <c r="G12" i="69" s="1"/>
  <c r="E13" i="69"/>
  <c r="G13" i="69" s="1"/>
  <c r="E14" i="69"/>
  <c r="G14" i="69" s="1"/>
  <c r="E15" i="69"/>
  <c r="G15" i="69"/>
  <c r="E16" i="69"/>
  <c r="G16" i="69"/>
  <c r="C17" i="69"/>
  <c r="E17" i="69" l="1"/>
  <c r="G17" i="69"/>
  <c r="E10" i="67"/>
  <c r="F10" i="67"/>
  <c r="E11" i="67"/>
  <c r="F11" i="67"/>
  <c r="E12" i="67"/>
  <c r="F12" i="67"/>
  <c r="E13" i="67"/>
  <c r="F13" i="67"/>
  <c r="E14" i="67"/>
  <c r="F14" i="67"/>
  <c r="E15" i="67"/>
  <c r="F15" i="67"/>
  <c r="E16" i="67"/>
  <c r="F16" i="67"/>
  <c r="E17" i="67"/>
  <c r="F17" i="67"/>
  <c r="E18" i="67"/>
  <c r="F18" i="67"/>
  <c r="E19" i="67"/>
  <c r="F19" i="67"/>
  <c r="E20" i="67"/>
  <c r="F20" i="67"/>
  <c r="E21" i="67"/>
  <c r="F21" i="67"/>
  <c r="E22" i="67"/>
  <c r="F22" i="67"/>
  <c r="E23" i="67"/>
  <c r="G23" i="67" s="1"/>
  <c r="E24" i="67"/>
  <c r="F24" i="67"/>
  <c r="E25" i="67"/>
  <c r="F25" i="67"/>
  <c r="E26" i="67"/>
  <c r="F26" i="67"/>
  <c r="E27" i="67"/>
  <c r="F27" i="67"/>
  <c r="E10" i="66"/>
  <c r="F10" i="66"/>
  <c r="E11" i="66"/>
  <c r="F11" i="66"/>
  <c r="E12" i="66"/>
  <c r="F12" i="66"/>
  <c r="E13" i="66"/>
  <c r="F13" i="66"/>
  <c r="E14" i="66"/>
  <c r="F14" i="66"/>
  <c r="E15" i="66"/>
  <c r="F15" i="66"/>
  <c r="E16" i="66"/>
  <c r="F16" i="66"/>
  <c r="E17" i="66"/>
  <c r="F17" i="66"/>
  <c r="E18" i="66"/>
  <c r="F18" i="66"/>
  <c r="E19" i="66"/>
  <c r="F19" i="66"/>
  <c r="E20" i="66"/>
  <c r="F20" i="66"/>
  <c r="E21" i="66"/>
  <c r="F21" i="66"/>
  <c r="E22" i="66"/>
  <c r="F22" i="66"/>
  <c r="E23" i="66"/>
  <c r="G23" i="66" s="1"/>
  <c r="E24" i="66"/>
  <c r="F24" i="66"/>
  <c r="E25" i="66"/>
  <c r="F25" i="66"/>
  <c r="E26" i="66"/>
  <c r="F26" i="66"/>
  <c r="E27" i="66"/>
  <c r="F27" i="66"/>
  <c r="E10" i="65"/>
  <c r="F10" i="65"/>
  <c r="E11" i="65"/>
  <c r="F11" i="65"/>
  <c r="E12" i="65"/>
  <c r="F12" i="65"/>
  <c r="E13" i="65"/>
  <c r="F13" i="65"/>
  <c r="E14" i="65"/>
  <c r="F14" i="65"/>
  <c r="E15" i="65"/>
  <c r="F15" i="65"/>
  <c r="E16" i="65"/>
  <c r="F16" i="65"/>
  <c r="E17" i="65"/>
  <c r="F17" i="65"/>
  <c r="E18" i="65"/>
  <c r="F18" i="65"/>
  <c r="E19" i="65"/>
  <c r="F19" i="65"/>
  <c r="E20" i="65"/>
  <c r="F20" i="65"/>
  <c r="E21" i="65"/>
  <c r="F21" i="65"/>
  <c r="E22" i="65"/>
  <c r="F22" i="65"/>
  <c r="E23" i="65"/>
  <c r="G23" i="65" s="1"/>
  <c r="E24" i="65"/>
  <c r="F24" i="65"/>
  <c r="E25" i="65"/>
  <c r="F25" i="65"/>
  <c r="E26" i="65"/>
  <c r="F26" i="65"/>
  <c r="E27" i="65"/>
  <c r="F27" i="65"/>
  <c r="E10" i="64"/>
  <c r="F10" i="64"/>
  <c r="E11" i="64"/>
  <c r="F11" i="64"/>
  <c r="E12" i="64"/>
  <c r="F12" i="64"/>
  <c r="E13" i="64"/>
  <c r="F13" i="64"/>
  <c r="E14" i="64"/>
  <c r="F14" i="64"/>
  <c r="E15" i="64"/>
  <c r="F15" i="64"/>
  <c r="E16" i="64"/>
  <c r="F16" i="64"/>
  <c r="E17" i="64"/>
  <c r="F17" i="64"/>
  <c r="E18" i="64"/>
  <c r="F18" i="64"/>
  <c r="E19" i="64"/>
  <c r="F19" i="64"/>
  <c r="E20" i="64"/>
  <c r="F20" i="64"/>
  <c r="E21" i="64"/>
  <c r="F21" i="64"/>
  <c r="E22" i="64"/>
  <c r="F22" i="64"/>
  <c r="E23" i="64"/>
  <c r="G23" i="64" s="1"/>
  <c r="E24" i="64"/>
  <c r="F24" i="64"/>
  <c r="E25" i="64"/>
  <c r="F25" i="64"/>
  <c r="E26" i="64"/>
  <c r="F26" i="64"/>
  <c r="E27" i="64"/>
  <c r="F27" i="64"/>
  <c r="E10" i="63"/>
  <c r="F10" i="63"/>
  <c r="E11" i="63"/>
  <c r="F11" i="63"/>
  <c r="E12" i="63"/>
  <c r="F12" i="63"/>
  <c r="E13" i="63"/>
  <c r="F13" i="63"/>
  <c r="E14" i="63"/>
  <c r="F14" i="63"/>
  <c r="E15" i="63"/>
  <c r="F15" i="63"/>
  <c r="E16" i="63"/>
  <c r="F16" i="63"/>
  <c r="E17" i="63"/>
  <c r="F17" i="63"/>
  <c r="E18" i="63"/>
  <c r="F18" i="63"/>
  <c r="E19" i="63"/>
  <c r="F19" i="63"/>
  <c r="E20" i="63"/>
  <c r="F20" i="63"/>
  <c r="E21" i="63"/>
  <c r="F21" i="63"/>
  <c r="E22" i="63"/>
  <c r="F22" i="63"/>
  <c r="E23" i="63"/>
  <c r="G23" i="63" s="1"/>
  <c r="E24" i="63"/>
  <c r="F24" i="63"/>
  <c r="E25" i="63"/>
  <c r="G25" i="63" s="1"/>
  <c r="E26" i="63"/>
  <c r="G26" i="63" s="1"/>
  <c r="E27" i="63"/>
  <c r="F27" i="63"/>
  <c r="E27" i="62"/>
  <c r="F27" i="62"/>
  <c r="E10" i="61"/>
  <c r="F10" i="61"/>
  <c r="E11" i="61"/>
  <c r="F11" i="61"/>
  <c r="E12" i="61"/>
  <c r="F12" i="61"/>
  <c r="E13" i="61"/>
  <c r="F13" i="61"/>
  <c r="E14" i="61"/>
  <c r="F14" i="61"/>
  <c r="E15" i="61"/>
  <c r="F15" i="61"/>
  <c r="E16" i="61"/>
  <c r="F16" i="61"/>
  <c r="E17" i="61"/>
  <c r="F17" i="61"/>
  <c r="E18" i="61"/>
  <c r="G18" i="61" s="1"/>
  <c r="F18" i="61"/>
  <c r="E19" i="61"/>
  <c r="F19" i="61"/>
  <c r="E20" i="61"/>
  <c r="G20" i="61" s="1"/>
  <c r="F20" i="61"/>
  <c r="E21" i="61"/>
  <c r="F21" i="61"/>
  <c r="E22" i="61"/>
  <c r="F22" i="61"/>
  <c r="E23" i="61"/>
  <c r="G23" i="61" s="1"/>
  <c r="E24" i="61"/>
  <c r="F24" i="61"/>
  <c r="E25" i="61"/>
  <c r="F25" i="61"/>
  <c r="E26" i="61"/>
  <c r="F26" i="61"/>
  <c r="E27" i="61"/>
  <c r="F27" i="61"/>
  <c r="E10" i="60"/>
  <c r="F10" i="60"/>
  <c r="E11" i="60"/>
  <c r="F11" i="60"/>
  <c r="E12" i="60"/>
  <c r="F12" i="60"/>
  <c r="E13" i="60"/>
  <c r="F13" i="60"/>
  <c r="E14" i="60"/>
  <c r="F14" i="60"/>
  <c r="E15" i="60"/>
  <c r="F15" i="60"/>
  <c r="E16" i="60"/>
  <c r="F16" i="60"/>
  <c r="E17" i="60"/>
  <c r="F17" i="60"/>
  <c r="E18" i="60"/>
  <c r="F18" i="60"/>
  <c r="E19" i="60"/>
  <c r="F19" i="60"/>
  <c r="E20" i="60"/>
  <c r="F20" i="60"/>
  <c r="E21" i="60"/>
  <c r="F21" i="60"/>
  <c r="E22" i="60"/>
  <c r="F22" i="60"/>
  <c r="E23" i="60"/>
  <c r="G23" i="60" s="1"/>
  <c r="E24" i="60"/>
  <c r="F24" i="60"/>
  <c r="E25" i="60"/>
  <c r="F25" i="60"/>
  <c r="E26" i="60"/>
  <c r="F26" i="60"/>
  <c r="E27" i="60"/>
  <c r="F27" i="60"/>
  <c r="E10" i="59"/>
  <c r="E11" i="59"/>
  <c r="G11" i="59" s="1"/>
  <c r="E12" i="59"/>
  <c r="E13" i="59"/>
  <c r="G13" i="59" s="1"/>
  <c r="E14" i="59"/>
  <c r="G14" i="59" s="1"/>
  <c r="E15" i="59"/>
  <c r="G15" i="59" s="1"/>
  <c r="E16" i="59"/>
  <c r="E17" i="59"/>
  <c r="E18" i="59"/>
  <c r="G18" i="59" s="1"/>
  <c r="E19" i="59"/>
  <c r="E20" i="59"/>
  <c r="G20" i="59" s="1"/>
  <c r="E21" i="59"/>
  <c r="E22" i="59"/>
  <c r="E23" i="59"/>
  <c r="G23" i="59" s="1"/>
  <c r="E24" i="59"/>
  <c r="E25" i="59"/>
  <c r="E26" i="59"/>
  <c r="E27" i="59"/>
  <c r="E10" i="58"/>
  <c r="F10" i="58"/>
  <c r="E11" i="58"/>
  <c r="F11" i="58"/>
  <c r="E12" i="58"/>
  <c r="F12" i="58"/>
  <c r="E13" i="58"/>
  <c r="F13" i="58"/>
  <c r="E14" i="58"/>
  <c r="F14" i="58"/>
  <c r="E15" i="58"/>
  <c r="F15" i="58"/>
  <c r="E16" i="58"/>
  <c r="F16" i="58"/>
  <c r="E17" i="58"/>
  <c r="F17" i="58"/>
  <c r="E18" i="58"/>
  <c r="F18" i="58"/>
  <c r="E19" i="58"/>
  <c r="F19" i="58"/>
  <c r="E20" i="58"/>
  <c r="F20" i="58"/>
  <c r="E21" i="58"/>
  <c r="F21" i="58"/>
  <c r="E22" i="58"/>
  <c r="F22" i="58"/>
  <c r="E23" i="58"/>
  <c r="G23" i="58" s="1"/>
  <c r="E24" i="58"/>
  <c r="F24" i="58"/>
  <c r="E25" i="58"/>
  <c r="F25" i="58"/>
  <c r="E26" i="58"/>
  <c r="F26" i="58"/>
  <c r="E27" i="58"/>
  <c r="F27" i="58"/>
  <c r="E10" i="57"/>
  <c r="F10" i="57"/>
  <c r="E11" i="57"/>
  <c r="F11" i="57"/>
  <c r="E12" i="57"/>
  <c r="F12" i="57"/>
  <c r="E13" i="57"/>
  <c r="F13" i="57"/>
  <c r="E14" i="57"/>
  <c r="F14" i="57"/>
  <c r="E15" i="57"/>
  <c r="F15" i="57"/>
  <c r="E16" i="57"/>
  <c r="F16" i="57"/>
  <c r="E17" i="57"/>
  <c r="F17" i="57"/>
  <c r="E18" i="57"/>
  <c r="F18" i="57"/>
  <c r="E19" i="57"/>
  <c r="F19" i="57"/>
  <c r="E20" i="57"/>
  <c r="F20" i="57"/>
  <c r="E21" i="57"/>
  <c r="F21" i="57"/>
  <c r="E22" i="57"/>
  <c r="F22" i="57"/>
  <c r="E23" i="57"/>
  <c r="G23" i="57" s="1"/>
  <c r="E24" i="57"/>
  <c r="F24" i="57"/>
  <c r="E25" i="57"/>
  <c r="F25" i="57"/>
  <c r="E26" i="57"/>
  <c r="F26" i="57"/>
  <c r="E27" i="57"/>
  <c r="F27" i="57"/>
  <c r="E10" i="56"/>
  <c r="F10" i="56"/>
  <c r="E11" i="56"/>
  <c r="F11" i="56"/>
  <c r="E12" i="56"/>
  <c r="F12" i="56"/>
  <c r="E13" i="56"/>
  <c r="G13" i="56" s="1"/>
  <c r="F13" i="56"/>
  <c r="E14" i="56"/>
  <c r="F14" i="56"/>
  <c r="E15" i="56"/>
  <c r="F15" i="56"/>
  <c r="E16" i="56"/>
  <c r="F16" i="56"/>
  <c r="E17" i="56"/>
  <c r="F17" i="56"/>
  <c r="E18" i="56"/>
  <c r="F18" i="56"/>
  <c r="E19" i="56"/>
  <c r="F19" i="56"/>
  <c r="E20" i="56"/>
  <c r="F20" i="56"/>
  <c r="E21" i="56"/>
  <c r="F21" i="56"/>
  <c r="E22" i="56"/>
  <c r="F22" i="56"/>
  <c r="E23" i="56"/>
  <c r="G23" i="56" s="1"/>
  <c r="E24" i="56"/>
  <c r="F24" i="56"/>
  <c r="E25" i="56"/>
  <c r="F25" i="56"/>
  <c r="E26" i="56"/>
  <c r="F26" i="56"/>
  <c r="E27" i="56"/>
  <c r="F27" i="56"/>
  <c r="E11" i="55"/>
  <c r="F11" i="55"/>
  <c r="E12" i="55"/>
  <c r="F12" i="55"/>
  <c r="E13" i="55"/>
  <c r="F13" i="55"/>
  <c r="E14" i="55"/>
  <c r="G14" i="55" s="1"/>
  <c r="F14" i="55"/>
  <c r="E15" i="55"/>
  <c r="G15" i="55" s="1"/>
  <c r="F15" i="55"/>
  <c r="E16" i="55"/>
  <c r="F16" i="55"/>
  <c r="E17" i="55"/>
  <c r="G17" i="55" s="1"/>
  <c r="F17" i="55"/>
  <c r="E18" i="55"/>
  <c r="F18" i="55"/>
  <c r="E19" i="55"/>
  <c r="F19" i="55"/>
  <c r="E20" i="55"/>
  <c r="F20" i="55"/>
  <c r="E21" i="55"/>
  <c r="F21" i="55"/>
  <c r="E22" i="55"/>
  <c r="F22" i="55"/>
  <c r="E23" i="55"/>
  <c r="F23" i="55"/>
  <c r="E24" i="55"/>
  <c r="G24" i="55"/>
  <c r="E25" i="55"/>
  <c r="G25" i="55" s="1"/>
  <c r="F25" i="55"/>
  <c r="E26" i="55"/>
  <c r="F26" i="55"/>
  <c r="E27" i="55"/>
  <c r="G27" i="55" s="1"/>
  <c r="F27" i="55"/>
  <c r="E28" i="55"/>
  <c r="F28" i="55"/>
  <c r="E10" i="54"/>
  <c r="F10" i="54"/>
  <c r="E11" i="54"/>
  <c r="F11" i="54"/>
  <c r="E12" i="54"/>
  <c r="F12" i="54"/>
  <c r="E13" i="54"/>
  <c r="F13" i="54"/>
  <c r="E14" i="54"/>
  <c r="F14" i="54"/>
  <c r="E15" i="54"/>
  <c r="F15" i="54"/>
  <c r="E16" i="54"/>
  <c r="F16" i="54"/>
  <c r="E17" i="54"/>
  <c r="F17" i="54"/>
  <c r="E18" i="54"/>
  <c r="F18" i="54"/>
  <c r="E19" i="54"/>
  <c r="F19" i="54"/>
  <c r="E20" i="54"/>
  <c r="F20" i="54"/>
  <c r="E21" i="54"/>
  <c r="F21" i="54"/>
  <c r="E22" i="54"/>
  <c r="F22" i="54"/>
  <c r="E23" i="54"/>
  <c r="G23" i="54" s="1"/>
  <c r="E24" i="54"/>
  <c r="F24" i="54"/>
  <c r="E25" i="54"/>
  <c r="F25" i="54"/>
  <c r="E26" i="54"/>
  <c r="F26" i="54"/>
  <c r="E27" i="54"/>
  <c r="F27" i="54"/>
  <c r="E10" i="52"/>
  <c r="F10" i="52"/>
  <c r="E11" i="52"/>
  <c r="F11" i="52"/>
  <c r="E12" i="52"/>
  <c r="F12" i="52"/>
  <c r="E13" i="52"/>
  <c r="F13" i="52"/>
  <c r="E14" i="52"/>
  <c r="F14" i="52"/>
  <c r="E15" i="52"/>
  <c r="F15" i="52"/>
  <c r="E16" i="52"/>
  <c r="F16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G23" i="52" s="1"/>
  <c r="E24" i="52"/>
  <c r="F24" i="52"/>
  <c r="E25" i="52"/>
  <c r="F25" i="52"/>
  <c r="E26" i="52"/>
  <c r="F26" i="52"/>
  <c r="E27" i="52"/>
  <c r="F27" i="52"/>
  <c r="E11" i="51"/>
  <c r="F11" i="51"/>
  <c r="E12" i="51"/>
  <c r="F12" i="51"/>
  <c r="E13" i="51"/>
  <c r="F13" i="51"/>
  <c r="E14" i="51"/>
  <c r="F14" i="51"/>
  <c r="E15" i="51"/>
  <c r="F15" i="51"/>
  <c r="E16" i="51"/>
  <c r="F16" i="51"/>
  <c r="E17" i="51"/>
  <c r="F17" i="51"/>
  <c r="E18" i="51"/>
  <c r="F18" i="51"/>
  <c r="E19" i="51"/>
  <c r="F19" i="51"/>
  <c r="E20" i="51"/>
  <c r="F20" i="51"/>
  <c r="E21" i="51"/>
  <c r="F21" i="51"/>
  <c r="E22" i="51"/>
  <c r="F22" i="51"/>
  <c r="E23" i="51"/>
  <c r="F23" i="51"/>
  <c r="E24" i="51"/>
  <c r="G24" i="51" s="1"/>
  <c r="E25" i="51"/>
  <c r="F25" i="51"/>
  <c r="E26" i="51"/>
  <c r="F26" i="51"/>
  <c r="E27" i="51"/>
  <c r="F27" i="51"/>
  <c r="E28" i="51"/>
  <c r="F28" i="51"/>
  <c r="G12" i="65" l="1"/>
  <c r="G14" i="65"/>
  <c r="G27" i="64"/>
  <c r="G12" i="57"/>
  <c r="G16" i="61"/>
  <c r="G12" i="61"/>
  <c r="G27" i="63"/>
  <c r="G24" i="63"/>
  <c r="G28" i="55"/>
  <c r="G22" i="55"/>
  <c r="G20" i="55"/>
  <c r="G18" i="55"/>
  <c r="G16" i="55"/>
  <c r="G11" i="55"/>
  <c r="G11" i="61"/>
  <c r="G24" i="65"/>
  <c r="G22" i="52"/>
  <c r="G12" i="54"/>
  <c r="G19" i="55"/>
  <c r="G15" i="52"/>
  <c r="G27" i="54"/>
  <c r="G23" i="55"/>
  <c r="G10" i="56"/>
  <c r="G15" i="63"/>
  <c r="G22" i="67"/>
  <c r="G18" i="67"/>
  <c r="G14" i="67"/>
  <c r="G12" i="51"/>
  <c r="G26" i="55"/>
  <c r="G21" i="55"/>
  <c r="G12" i="55"/>
  <c r="G17" i="57"/>
  <c r="G24" i="60"/>
  <c r="G14" i="64"/>
  <c r="G22" i="65"/>
  <c r="G20" i="65"/>
  <c r="G18" i="65"/>
  <c r="G18" i="66"/>
  <c r="G12" i="66"/>
  <c r="G26" i="67"/>
  <c r="G26" i="52"/>
  <c r="G14" i="52"/>
  <c r="G13" i="55"/>
  <c r="G27" i="56"/>
  <c r="G25" i="56"/>
  <c r="G18" i="58"/>
  <c r="G20" i="63"/>
  <c r="G18" i="63"/>
  <c r="G21" i="65"/>
  <c r="G19" i="65"/>
  <c r="G17" i="65"/>
  <c r="G25" i="67"/>
  <c r="G27" i="67"/>
  <c r="G24" i="67"/>
  <c r="G17" i="67"/>
  <c r="G11" i="66"/>
  <c r="G24" i="64"/>
  <c r="G11" i="63"/>
  <c r="G14" i="63"/>
  <c r="G12" i="63"/>
  <c r="G27" i="62"/>
  <c r="E28" i="62"/>
  <c r="G15" i="61"/>
  <c r="G27" i="61"/>
  <c r="G26" i="61"/>
  <c r="G15" i="60"/>
  <c r="G27" i="60"/>
  <c r="G25" i="60"/>
  <c r="G21" i="60"/>
  <c r="G26" i="60"/>
  <c r="G22" i="60"/>
  <c r="G18" i="60"/>
  <c r="G16" i="60"/>
  <c r="G14" i="60"/>
  <c r="G12" i="60"/>
  <c r="G17" i="58"/>
  <c r="G11" i="58"/>
  <c r="G26" i="58"/>
  <c r="G19" i="57"/>
  <c r="G27" i="57"/>
  <c r="G26" i="57"/>
  <c r="G24" i="57"/>
  <c r="G22" i="56"/>
  <c r="G18" i="56"/>
  <c r="G14" i="56"/>
  <c r="G19" i="54"/>
  <c r="G15" i="54"/>
  <c r="G13" i="54"/>
  <c r="G11" i="54"/>
  <c r="G26" i="51"/>
  <c r="G23" i="51"/>
  <c r="G19" i="51"/>
  <c r="G15" i="51"/>
  <c r="G28" i="51"/>
  <c r="G20" i="67"/>
  <c r="G20" i="60"/>
  <c r="G20" i="66"/>
  <c r="G21" i="64"/>
  <c r="G20" i="64"/>
  <c r="G17" i="64"/>
  <c r="G13" i="64"/>
  <c r="G21" i="63"/>
  <c r="G10" i="63"/>
  <c r="G13" i="63"/>
  <c r="G19" i="63"/>
  <c r="G19" i="61"/>
  <c r="G13" i="61"/>
  <c r="G22" i="58"/>
  <c r="G14" i="58"/>
  <c r="G12" i="58"/>
  <c r="G10" i="58"/>
  <c r="G19" i="58"/>
  <c r="G20" i="58"/>
  <c r="G22" i="57"/>
  <c r="G20" i="57"/>
  <c r="G21" i="56"/>
  <c r="G17" i="56"/>
  <c r="G26" i="54"/>
  <c r="G20" i="54"/>
  <c r="G16" i="54"/>
  <c r="G20" i="52"/>
  <c r="G13" i="52"/>
  <c r="G21" i="52"/>
  <c r="G18" i="52"/>
  <c r="G25" i="52"/>
  <c r="G20" i="51"/>
  <c r="G14" i="51"/>
  <c r="G17" i="51"/>
  <c r="G13" i="60"/>
  <c r="G21" i="66"/>
  <c r="G27" i="66"/>
  <c r="G25" i="66"/>
  <c r="G19" i="66"/>
  <c r="G15" i="66"/>
  <c r="G13" i="66"/>
  <c r="G26" i="66"/>
  <c r="G16" i="63"/>
  <c r="G27" i="59"/>
  <c r="G21" i="59"/>
  <c r="G10" i="59"/>
  <c r="G17" i="59"/>
  <c r="G19" i="59"/>
  <c r="G26" i="59"/>
  <c r="G24" i="59"/>
  <c r="G22" i="59"/>
  <c r="G12" i="59"/>
  <c r="G11" i="57"/>
  <c r="G24" i="56"/>
  <c r="G27" i="51"/>
  <c r="G10" i="54"/>
  <c r="E28" i="54"/>
  <c r="G22" i="51"/>
  <c r="E28" i="52"/>
  <c r="G10" i="52"/>
  <c r="G18" i="54"/>
  <c r="F28" i="53"/>
  <c r="G25" i="54"/>
  <c r="G21" i="54"/>
  <c r="F29" i="51"/>
  <c r="G11" i="51"/>
  <c r="G11" i="52"/>
  <c r="E28" i="53"/>
  <c r="G18" i="57"/>
  <c r="G16" i="57"/>
  <c r="G15" i="58"/>
  <c r="F28" i="58"/>
  <c r="G25" i="59"/>
  <c r="F28" i="68"/>
  <c r="G25" i="51"/>
  <c r="G19" i="52"/>
  <c r="G15" i="56"/>
  <c r="G12" i="56"/>
  <c r="F28" i="56"/>
  <c r="G25" i="57"/>
  <c r="G21" i="57"/>
  <c r="F28" i="57"/>
  <c r="G25" i="58"/>
  <c r="F28" i="60"/>
  <c r="G25" i="61"/>
  <c r="G21" i="61"/>
  <c r="G17" i="63"/>
  <c r="G25" i="64"/>
  <c r="G16" i="66"/>
  <c r="E28" i="68"/>
  <c r="G16" i="51"/>
  <c r="G13" i="51"/>
  <c r="G27" i="52"/>
  <c r="G24" i="52"/>
  <c r="G17" i="52"/>
  <c r="G12" i="52"/>
  <c r="F28" i="54"/>
  <c r="E29" i="55"/>
  <c r="G26" i="56"/>
  <c r="G20" i="56"/>
  <c r="E28" i="56"/>
  <c r="G15" i="57"/>
  <c r="G13" i="57"/>
  <c r="G10" i="57"/>
  <c r="E28" i="57"/>
  <c r="G21" i="58"/>
  <c r="G16" i="58"/>
  <c r="E28" i="60"/>
  <c r="G10" i="60"/>
  <c r="G10" i="61"/>
  <c r="E28" i="61"/>
  <c r="G11" i="64"/>
  <c r="G27" i="65"/>
  <c r="G25" i="65"/>
  <c r="E28" i="65"/>
  <c r="G10" i="65"/>
  <c r="F28" i="67"/>
  <c r="G16" i="64"/>
  <c r="G11" i="65"/>
  <c r="G10" i="66"/>
  <c r="E28" i="66"/>
  <c r="G10" i="67"/>
  <c r="E28" i="67"/>
  <c r="G19" i="64"/>
  <c r="G12" i="64"/>
  <c r="G10" i="64"/>
  <c r="F28" i="64"/>
  <c r="G24" i="66"/>
  <c r="G22" i="66"/>
  <c r="G17" i="66"/>
  <c r="G14" i="66"/>
  <c r="G13" i="58"/>
  <c r="E28" i="58"/>
  <c r="F28" i="59"/>
  <c r="G19" i="60"/>
  <c r="G11" i="60"/>
  <c r="G14" i="61"/>
  <c r="G21" i="51"/>
  <c r="G18" i="51"/>
  <c r="E29" i="51"/>
  <c r="F28" i="52"/>
  <c r="G24" i="54"/>
  <c r="G22" i="54"/>
  <c r="G17" i="54"/>
  <c r="G14" i="54"/>
  <c r="F29" i="55"/>
  <c r="G19" i="56"/>
  <c r="G11" i="56"/>
  <c r="G14" i="57"/>
  <c r="G27" i="58"/>
  <c r="G24" i="58"/>
  <c r="G16" i="59"/>
  <c r="E28" i="59"/>
  <c r="G17" i="60"/>
  <c r="G24" i="61"/>
  <c r="G22" i="61"/>
  <c r="G17" i="61"/>
  <c r="F28" i="61"/>
  <c r="F28" i="62"/>
  <c r="F28" i="63"/>
  <c r="G26" i="64"/>
  <c r="G22" i="64"/>
  <c r="G18" i="64"/>
  <c r="G15" i="64"/>
  <c r="E28" i="64"/>
  <c r="G26" i="65"/>
  <c r="G15" i="65"/>
  <c r="G13" i="65"/>
  <c r="F28" i="65"/>
  <c r="F28" i="66"/>
  <c r="G21" i="67"/>
  <c r="G13" i="67"/>
  <c r="G11" i="67"/>
  <c r="G22" i="63"/>
  <c r="E28" i="63"/>
  <c r="G16" i="65"/>
  <c r="G16" i="56"/>
  <c r="G16" i="52"/>
  <c r="G15" i="67"/>
  <c r="G12" i="67"/>
  <c r="G19" i="67"/>
  <c r="G16" i="67"/>
  <c r="G29" i="55" l="1"/>
  <c r="G28" i="59"/>
  <c r="G28" i="68"/>
  <c r="G28" i="58"/>
  <c r="G28" i="56"/>
  <c r="G28" i="67"/>
  <c r="G28" i="61"/>
  <c r="G28" i="62"/>
  <c r="G29" i="51"/>
  <c r="G28" i="52"/>
  <c r="G28" i="66"/>
  <c r="G28" i="65"/>
  <c r="G28" i="60"/>
  <c r="G28" i="53"/>
  <c r="G28" i="63"/>
  <c r="G28" i="64"/>
  <c r="G28" i="57"/>
  <c r="G28" i="54"/>
  <c r="H17" i="33"/>
  <c r="E16" i="48"/>
  <c r="G16" i="48" s="1"/>
  <c r="E16" i="44"/>
  <c r="G16" i="44" s="1"/>
  <c r="E14" i="47" l="1"/>
  <c r="G14" i="47" s="1"/>
  <c r="E14" i="44"/>
  <c r="G14" i="44" s="1"/>
  <c r="E14" i="42"/>
  <c r="G14" i="42" s="1"/>
  <c r="E14" i="40"/>
  <c r="G14" i="40" s="1"/>
  <c r="E14" i="36"/>
  <c r="G14" i="36" s="1"/>
  <c r="E17" i="30" l="1"/>
  <c r="G17" i="30" s="1"/>
  <c r="E16" i="33"/>
  <c r="G16" i="33" s="1"/>
  <c r="E10" i="30" l="1"/>
  <c r="G10" i="30" s="1"/>
  <c r="C17" i="19" l="1"/>
  <c r="E16" i="19"/>
  <c r="G16" i="19" s="1"/>
  <c r="E15" i="19"/>
  <c r="G15" i="19" s="1"/>
  <c r="E14" i="19"/>
  <c r="G14" i="19" s="1"/>
  <c r="E13" i="19"/>
  <c r="G13" i="19" s="1"/>
  <c r="E12" i="19"/>
  <c r="G12" i="19" s="1"/>
  <c r="E11" i="19"/>
  <c r="H18" i="49"/>
  <c r="F18" i="49"/>
  <c r="D18" i="49"/>
  <c r="C18" i="49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13"/>
  <c r="G11" i="13" s="1"/>
  <c r="E12" i="13"/>
  <c r="G12" i="13" s="1"/>
  <c r="E13" i="13"/>
  <c r="G13" i="13" s="1"/>
  <c r="E14" i="13"/>
  <c r="G14" i="13" s="1"/>
  <c r="E15" i="13"/>
  <c r="G15" i="13" s="1"/>
  <c r="E16" i="13"/>
  <c r="G16" i="13" s="1"/>
  <c r="E17" i="13"/>
  <c r="G17" i="13" s="1"/>
  <c r="E18" i="13"/>
  <c r="G18" i="13" s="1"/>
  <c r="E19" i="13"/>
  <c r="G19" i="13" s="1"/>
  <c r="E20" i="13"/>
  <c r="G20" i="13" s="1"/>
  <c r="E21" i="13"/>
  <c r="G21" i="13" s="1"/>
  <c r="E23" i="13"/>
  <c r="G23" i="13" s="1"/>
  <c r="E25" i="13"/>
  <c r="G25" i="13" s="1"/>
  <c r="E17" i="19" l="1"/>
  <c r="G11" i="19"/>
  <c r="G17" i="19" s="1"/>
  <c r="G18" i="49"/>
  <c r="E18" i="49"/>
  <c r="C16" i="47"/>
  <c r="E15" i="47"/>
  <c r="G15" i="47" s="1"/>
  <c r="E13" i="47"/>
  <c r="G13" i="47" s="1"/>
  <c r="E12" i="47"/>
  <c r="G12" i="47" s="1"/>
  <c r="E11" i="47"/>
  <c r="G11" i="47" s="1"/>
  <c r="E10" i="47"/>
  <c r="E15" i="44"/>
  <c r="G15" i="44" s="1"/>
  <c r="E13" i="44"/>
  <c r="G13" i="44" s="1"/>
  <c r="E12" i="44"/>
  <c r="G12" i="44" s="1"/>
  <c r="E11" i="44"/>
  <c r="G11" i="44" s="1"/>
  <c r="E10" i="44"/>
  <c r="H16" i="42"/>
  <c r="F16" i="42"/>
  <c r="D16" i="42"/>
  <c r="C16" i="42"/>
  <c r="E15" i="42"/>
  <c r="G15" i="42" s="1"/>
  <c r="E13" i="42"/>
  <c r="G13" i="42" s="1"/>
  <c r="E12" i="42"/>
  <c r="G12" i="42" s="1"/>
  <c r="E11" i="42"/>
  <c r="G11" i="42" s="1"/>
  <c r="E10" i="42"/>
  <c r="G10" i="42" s="1"/>
  <c r="H16" i="40"/>
  <c r="F16" i="40"/>
  <c r="D16" i="40"/>
  <c r="C16" i="40"/>
  <c r="E15" i="40"/>
  <c r="G15" i="40" s="1"/>
  <c r="E13" i="40"/>
  <c r="G13" i="40" s="1"/>
  <c r="E12" i="40"/>
  <c r="G12" i="40" s="1"/>
  <c r="E11" i="40"/>
  <c r="G11" i="40" s="1"/>
  <c r="E10" i="40"/>
  <c r="G10" i="40" s="1"/>
  <c r="H16" i="36"/>
  <c r="F16" i="36"/>
  <c r="D16" i="36"/>
  <c r="C16" i="36"/>
  <c r="E15" i="36"/>
  <c r="G15" i="36" s="1"/>
  <c r="E13" i="36"/>
  <c r="G13" i="36" s="1"/>
  <c r="E12" i="36"/>
  <c r="G12" i="36" s="1"/>
  <c r="E11" i="36"/>
  <c r="G11" i="36" s="1"/>
  <c r="E10" i="36"/>
  <c r="G10" i="36" s="1"/>
  <c r="H16" i="34"/>
  <c r="F16" i="34"/>
  <c r="D16" i="34"/>
  <c r="C16" i="34"/>
  <c r="E15" i="34"/>
  <c r="G15" i="34" s="1"/>
  <c r="E14" i="34"/>
  <c r="G14" i="34" s="1"/>
  <c r="E13" i="34"/>
  <c r="G13" i="34" s="1"/>
  <c r="E12" i="34"/>
  <c r="G12" i="34" s="1"/>
  <c r="E11" i="34"/>
  <c r="G11" i="34" s="1"/>
  <c r="E10" i="34"/>
  <c r="G10" i="34" s="1"/>
  <c r="E11" i="30"/>
  <c r="E12" i="30"/>
  <c r="G12" i="30" s="1"/>
  <c r="E15" i="33"/>
  <c r="G15" i="33" s="1"/>
  <c r="E14" i="33"/>
  <c r="G14" i="33" s="1"/>
  <c r="E13" i="33"/>
  <c r="G13" i="33" s="1"/>
  <c r="E12" i="33"/>
  <c r="G12" i="33" s="1"/>
  <c r="E11" i="33"/>
  <c r="G11" i="33" s="1"/>
  <c r="E10" i="33"/>
  <c r="E16" i="30"/>
  <c r="G16" i="30" s="1"/>
  <c r="E15" i="30"/>
  <c r="G15" i="30" s="1"/>
  <c r="E14" i="30"/>
  <c r="G14" i="30" s="1"/>
  <c r="E13" i="30"/>
  <c r="G13" i="30" s="1"/>
  <c r="E11" i="28"/>
  <c r="G11" i="28" s="1"/>
  <c r="E12" i="28"/>
  <c r="G12" i="28" s="1"/>
  <c r="E13" i="28"/>
  <c r="G13" i="28" s="1"/>
  <c r="E14" i="28"/>
  <c r="G14" i="28" s="1"/>
  <c r="E15" i="28"/>
  <c r="G15" i="28" s="1"/>
  <c r="E16" i="28"/>
  <c r="G16" i="28" s="1"/>
  <c r="H17" i="28"/>
  <c r="F17" i="28"/>
  <c r="D17" i="28"/>
  <c r="C17" i="28"/>
  <c r="E10" i="28"/>
  <c r="G10" i="28" s="1"/>
  <c r="H17" i="24"/>
  <c r="F17" i="24"/>
  <c r="D17" i="24"/>
  <c r="C17" i="24"/>
  <c r="E16" i="24"/>
  <c r="G16" i="24" s="1"/>
  <c r="E15" i="24"/>
  <c r="G15" i="24" s="1"/>
  <c r="E14" i="24"/>
  <c r="G14" i="24" s="1"/>
  <c r="E13" i="24"/>
  <c r="G13" i="24" s="1"/>
  <c r="E12" i="24"/>
  <c r="G12" i="24" s="1"/>
  <c r="E11" i="24"/>
  <c r="H17" i="23"/>
  <c r="F17" i="23"/>
  <c r="D17" i="23"/>
  <c r="C17" i="23"/>
  <c r="E16" i="23"/>
  <c r="G16" i="23" s="1"/>
  <c r="E15" i="23"/>
  <c r="G15" i="23" s="1"/>
  <c r="E14" i="23"/>
  <c r="G14" i="23" s="1"/>
  <c r="E13" i="23"/>
  <c r="G13" i="23" s="1"/>
  <c r="E12" i="23"/>
  <c r="G12" i="23" s="1"/>
  <c r="E11" i="23"/>
  <c r="C17" i="22"/>
  <c r="E16" i="22"/>
  <c r="G16" i="22" s="1"/>
  <c r="E15" i="22"/>
  <c r="G15" i="22" s="1"/>
  <c r="E14" i="22"/>
  <c r="G14" i="22" s="1"/>
  <c r="E13" i="22"/>
  <c r="G13" i="22" s="1"/>
  <c r="E12" i="22"/>
  <c r="G12" i="22" s="1"/>
  <c r="E11" i="22"/>
  <c r="E17" i="22" l="1"/>
  <c r="E16" i="47"/>
  <c r="G10" i="33"/>
  <c r="G17" i="33" s="1"/>
  <c r="E17" i="33"/>
  <c r="G11" i="30"/>
  <c r="G18" i="30" s="1"/>
  <c r="E18" i="30"/>
  <c r="G10" i="44"/>
  <c r="G17" i="44" s="1"/>
  <c r="E17" i="44"/>
  <c r="G10" i="47"/>
  <c r="G16" i="47" s="1"/>
  <c r="E17" i="24"/>
  <c r="G11" i="24"/>
  <c r="G17" i="24"/>
  <c r="E17" i="23"/>
  <c r="G16" i="42"/>
  <c r="E16" i="42"/>
  <c r="G16" i="40"/>
  <c r="E16" i="40"/>
  <c r="G16" i="36"/>
  <c r="E16" i="36"/>
  <c r="G16" i="34"/>
  <c r="E16" i="34"/>
  <c r="G17" i="28"/>
  <c r="E17" i="28"/>
  <c r="G11" i="23"/>
  <c r="G17" i="23" s="1"/>
  <c r="G11" i="22"/>
  <c r="G17" i="22" s="1"/>
  <c r="E11" i="48" l="1"/>
  <c r="G11" i="48" s="1"/>
  <c r="E26" i="13" l="1"/>
  <c r="C26" i="13"/>
  <c r="E14" i="48"/>
  <c r="G14" i="48" s="1"/>
  <c r="E15" i="48"/>
  <c r="G15" i="48" s="1"/>
  <c r="E13" i="48"/>
  <c r="G13" i="48" s="1"/>
  <c r="E12" i="48"/>
  <c r="G12" i="48" s="1"/>
  <c r="E10" i="48"/>
  <c r="G10" i="48" l="1"/>
  <c r="G17" i="48" s="1"/>
  <c r="E17" i="48"/>
  <c r="G10" i="13"/>
  <c r="G26" i="13" s="1"/>
</calcChain>
</file>

<file path=xl/sharedStrings.xml><?xml version="1.0" encoding="utf-8"?>
<sst xmlns="http://schemas.openxmlformats.org/spreadsheetml/2006/main" count="1175" uniqueCount="226">
  <si>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</si>
  <si>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</si>
  <si>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</si>
  <si>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</si>
  <si>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</si>
  <si>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</si>
  <si>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</si>
  <si>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</si>
  <si>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</si>
  <si>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</si>
  <si>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</si>
  <si>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</si>
  <si>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</si>
  <si>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</si>
  <si>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</si>
  <si>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Գեղարվեստական ղեկավար</t>
  </si>
  <si>
    <t>Թանգարանի ֆոնդապահ</t>
  </si>
  <si>
    <t>Հանդիսությունների կազմակերպիչ</t>
  </si>
  <si>
    <t>Ասմունքողների խմբի ղեկավար</t>
  </si>
  <si>
    <t>Երաժիշտ</t>
  </si>
  <si>
    <t>Պարուսույց</t>
  </si>
  <si>
    <t>Թանգարանի էքսկուրսավար</t>
  </si>
  <si>
    <t>Տեղեկատու գործակալ</t>
  </si>
  <si>
    <t>Հսկիչ-ադմինիստրատոր</t>
  </si>
  <si>
    <t>Գեղմասվար</t>
  </si>
  <si>
    <t>1. Աշխատակիցների թվաքանակը՝ 9</t>
  </si>
  <si>
    <t>«ԳԵՂՀՈՎԻՏԻ ՄՇԱԿՈՒՅԹԻ ԿԵՆՏՐՈՆ» ՀՈԱԿ-Ի ԱՇԱՏԱԿԻՑՆԵՐԻ ԹՎԱՔԱՆԱԿԸ, ՀԱՍՏԻՔԱՑՈՒՑԱԿԸ ԵՎ ՊԱՇՏՈՆԱՅԻՆ ԴՐՈՒՅՔԱՉԱՓԵՐԸ</t>
  </si>
  <si>
    <t>«ՄԱԴԻՆԱՅԻ ՄՇԱԿՈՒՅԹԻ ԿԵՆՏՐՈՆ» ՀՈԱԿ-Ի ԱՇԱՏԱԿԻՑՆԵՐԻ ԹՎԱՔԱՆԱԿԸ, ՀԱՍՏԻՔԱՑՈՒՑԱԿԸ ԵՎ ՊԱՇՏՈՆԱՅԻՆ ԴՐՈՒՅՔԱՉԱՓԵՐԸ</t>
  </si>
  <si>
    <t>«ՎԱՐԴԵՆԻԿԻ ՄՇԱԿՈՒՅԹԻ ԿԵՆՏՐՈՆ» ՀՈԱԿ-Ի ԱՇԱՏԱԿԻՑՆԵՐԻ ԹՎԱՔԱՆԱԿԸ, ՀԱՍՏԻՔԱՑՈՒՑԱԿԸ ԵՎ ՊԱՇՏՈՆԱՅԻՆ ԴՐՈՒՅՔԱՉԱՓԵՐԸ</t>
  </si>
  <si>
    <t>«ՎԱՂԱՇԵՆԻ ՄՇԱԿՈՒՅԹԻ ԿԵՆՏՐՈՆ» ՀՈԱԿ-Ի ԱՇԱՏԱԿԻՑՆԵՐԻ ԹՎԱՔԱՆԱԿԸ, ՀԱՍՏԻՔԱՑՈՒՑԱԿԸ ԵՎ ՊԱՇՏՈՆԱՅԻՆ ԴՐՈՒՅՔԱՉԱՓԵՐԸ</t>
  </si>
  <si>
    <t>1. Աշխատակիցների թվաքանակը՝ 10</t>
  </si>
  <si>
    <t>Երգչախմբի ղեկավար</t>
  </si>
  <si>
    <t>1. Աշխատակիցների թվաքանակը՝ 8</t>
  </si>
  <si>
    <t>Խմբակների համակարգող</t>
  </si>
  <si>
    <t xml:space="preserve"> «ԱՍՏՂԱՁՈՐԻ ՄՇԱԿՈՒՅԹԻ ԿԵՆՏՐՈՆ» ՀՈԱԿ-Ի ԱՇԱՏԱԿԻՑՆԵՐԻ ԹՎԱՔԱՆԱԿԸ, ՀԱՍՏԻՔԱՑՈՒՑԱԿԸ ԵՎ ՊԱՇՏՈՆԱՅԻՆ ԴՐՈՒՅՔԱՉԱՓԵՐԸ</t>
  </si>
  <si>
    <t>«ԵՐԱՆՈՍԻ ՄՇԱԿՈՒՅԹԻ ԿԵՆՏՐՈՆ» ՀՈԱԿ-Ի ԱՇԱՏԱԿԻՑՆԵՐԻ ԹՎԱՔԱՆԱԿԸ, ՀԱՍՏԻՔԱՑՈՒՑԱԿԸ ԵՎ ՊԱՇՏՈՆԱՅԻՆ ԴՐՈՒՅՔԱՉԱՓԵՐԸ</t>
  </si>
  <si>
    <t>«ՄԱՐՏՈՒՆԻ ՔԱՂԱՔԻ  ՄՇԱԿՈՒՅԹԻ ՏՈՒՆ» ՀՈԱԿ-Ի ԱՇԱՏԱԿԻՑՆԵՐԻ ԹՎԱՔԱՆԱԿԸ, ՀԱՍՏԻՔԱՑՈՒՑԱԿԸ ԵՎ ՊԱՇՏՈՆԱՅԻՆ ԴՐՈՒՅՔԱՉԱՓԵՐԸ</t>
  </si>
  <si>
    <t>Աշխատակազմի քարտուղար՝                                              Ս․ Հովհաննիսյան</t>
  </si>
  <si>
    <t>Աշխատակազմի քարտուղար՝                                     Ս․ Հովհաննիսյան</t>
  </si>
  <si>
    <t>Աշխատակազմի քարտուղար՝                                  Ս․ Հովհաննիսյան</t>
  </si>
  <si>
    <t>Աշխատակազմի քարտուղար՝                                   Ս․ Հովհաննիսյան</t>
  </si>
  <si>
    <t>Աշխատակազմի քարտուղար՝                         Ս․ Հովհաննիսյան</t>
  </si>
  <si>
    <t>Թանգարանի գիդ</t>
  </si>
  <si>
    <t>Խմբակավար</t>
  </si>
  <si>
    <t>Հատուկ մանկավարժ</t>
  </si>
  <si>
    <t>Երաժշտության դաստիարակ</t>
  </si>
  <si>
    <t>Ֆիզհրահանգիչ</t>
  </si>
  <si>
    <t>Դաստիարակի օգնական</t>
  </si>
  <si>
    <t>Դաստիարակ</t>
  </si>
  <si>
    <t>Դռնապահ</t>
  </si>
  <si>
    <t>Հնոցապան</t>
  </si>
  <si>
    <t>Լվացարար</t>
  </si>
  <si>
    <t>Դերձակ</t>
  </si>
  <si>
    <t>Օժանդակ բանվոր</t>
  </si>
  <si>
    <t>Խոհարարի օգնական</t>
  </si>
  <si>
    <t>Խոհարար</t>
  </si>
  <si>
    <t>Բուժքույր</t>
  </si>
  <si>
    <t>Մեթոդիստ, ուս. գծով տնօրենի տեղակալ</t>
  </si>
  <si>
    <t>1. Աշխատակիցների թվաքանակը՝ 25</t>
  </si>
  <si>
    <t>ՀՀ ԳԵՂԱՐՔՈՒՆԻՔԻ ՄԱՐԶԻ ՄԱՐՏՈՒՆԻ ՀԱՄԱՅՆՔԻ «ՄԱՐՏՈՒՆԻ ՔԱՂԱՔԻ ԹԻՎ 1  ՄԱՆԿԱՊԱՐՏԵԶ» ՀՈԱԿ-Ի ԱՇԱՏԱԿԻՑՆԵՐԻ ԹՎԱՔԱՆԱԿԸ, ՀԱՍՏԻՔԱՑՈՒՑԱԿԸ ԵՎ ՊԱՇՏՈՆԱՅԻՆ ԴՐՈՒՅՔԱՉԱՓԵՐԸ</t>
  </si>
  <si>
    <t>ՀՀ ԳԵՂԱՐՔՈՒՆԻՔԻ ՄԱՐԶԻ ՄԱՐՏՈՒՆԻ ՀԱՄԱՅՆՔԻ «ՄԱՐՏՈՒՆԻ ՔԱՂԱՔԻ ԹԻՎ 2  ՄԱՆԿԱՊԱՐՏԵԶ» ՀՈԱԿ-Ի ԱՇԱՏԱԿԻՑՆԵՐԻ ԹՎԱՔԱՆԱԿԸ, ՀԱՍՏԻՔԱՑՈՒՑԱԿԸ ԵՎ ՊԱՇՏՈՆԱՅԻՆ ԴՐՈՒՅՔԱՉԱՓԵՐԸ</t>
  </si>
  <si>
    <t>Մեթոդիստ,  ուս. գծով տնօրենի տեղակալ</t>
  </si>
  <si>
    <t>Աշխատավարձ  /ՀՀ դրամ/</t>
  </si>
  <si>
    <t>ՀՀ ԳԵՂԱՐՔՈՒՆԻՔԻ ՄԱՐԶԻ ՄԱՐՏՈՒՆԻ ՀԱՄԱՅՆՔԻ «ՄԱՐՏՈՒՆԻ ՔԱՂԱՔԻ ԹԻՎ 3  ՄԱՆԿԱՊԱՐՏԵԶ» ՀՈԱԿ-Ի ԱՇԱՏԱԿԻՑՆԵՐԻ ԹՎԱՔԱՆԱԿԸ, ՀԱՍՏԻՔԱՑՈՒՑԱԿԸ ԵՎ ՊԱՇՏՈՆԱՅԻՆ ԴՐՈՒՅՔԱՉԱՓԵՐԸ</t>
  </si>
  <si>
    <t>ՀՀ ԳԵՂԱՐՔՈՒՆԻՔԻ ՄԱՐԶԻ ՄԱՐՏՈՒՆԻ ՀԱՄԱՅՆՔԻ «ՄԱՐՏՈՒՆԻ ՔԱՂԱՔԻ ԹԻՎ 4  ՄԱՆԿԱՊԱՐՏԵԶ» ՀՈԱԿ-Ի ԱՇԱՏԱԿԻՑՆԵՐԻ ԹՎԱՔԱՆԱԿԸ, ՀԱՍՏԻՔԱՑՈՒՑԱԿԸ ԵՎ ՊԱՇՏՈՆԱՅԻՆ ԴՐՈՒՅՔԱՉԱՓԵՐԸ</t>
  </si>
  <si>
    <t>ՀՀ ԳԵՂԱՐՔՈՒՆԻՔԻ ՄԱՐԶԻ ՄԱՐՏՈՒՆԻ ՀԱՄԱՅՆՔԻ «ԱՐԾՎԱՆԻՍՏԻ ՄԱՆԿԱՊԱՐՏԵԶ» ՀՈԱԿ-Ի ԱՇԱՏԱԿԻՑՆԵՐԻ ԹՎԱՔԱՆԱԿԸ, ՀԱՍՏԻՔԱՑՈՒՑԱԿԸ ԵՎ ՊԱՇՏՈՆԱՅԻՆ ԴՐՈՒՅՔԱՉԱՓԵՐԸ</t>
  </si>
  <si>
    <t>լվացարար</t>
  </si>
  <si>
    <t>ՀՀ ԳԵՂԱՐՔՈՒՆԻՔԻ ՄԱՐԶԻ ՄԱՐՏՈՒՆԻ ՀԱՄԱՅՆՔԻ «ՎԱՐԴԵՆԻԿԻ  ՄԱՆԿԱՊԱՐՏԵԶ» ՀՈԱԿ-Ի ԱՇԱՏԱԿԻՑՆԵՐԻ ԹՎԱՔԱՆԱԿԸ, ՀԱՍՏԻՔԱՑՈՒՑԱԿԸ ԵՎ ՊԱՇՏՈՆԱՅԻՆ ԴՐՈՒՅՔԱՉԱՓԵՐԸ</t>
  </si>
  <si>
    <t>ՀՀ ԳԵՂԱՐՔՈՒՆԻՔԻ ՄԱՐԶԻ ՄԱՐՏՈՒՆԻ ՀԱՄԱՅՆՔԻ  «ԼԻՃՔԻ ՄԱՆԿԱՊԱՐՏԵԶ» ՀՈԱԿ-Ի ԱՇԱՏԱԿԻՑՆԵՐԻ ԹՎԱՔԱՆԱԿԸ, ՀԱՍՏԻՔԱՑՈՒՑԱԿԸ ԵՎ ՊԱՇՏՈՆԱՅԻՆ ԴՐՈՒՅՔԱՉԱՓԵՐԸ</t>
  </si>
  <si>
    <t>ՀՀ ԳԵՂԱՐՔՈՒՆԻՔԻ ՄԱՐԶԻ ՄԱՐՏՈՒՆԻ ՀԱՄԱՅՆՔԻ «ԾԱԿՔԱՐԻ ՄԱՆԿԱՊԱՐՏԵԶ» ՀՈԱԿ-Ի ԱՇԱՏԱԿԻՑՆԵՐԻ ԹՎԱՔԱՆԱԿԸ, ՀԱՍՏԻՔԱՑՈՒՑԱԿԸ ԵՎ ՊԱՇՏՈՆԱՅԻՆ ԴՐՈՒՅՔԱՉԱՓԵՐԸ</t>
  </si>
  <si>
    <t>1. Աշխատակիցների թվաքանակը՝ 22</t>
  </si>
  <si>
    <t>ՀՀ ԳԵՂԱՐՔՈՒՆԻՔԻ ՄԱՐԶԻ ՄԱՐՏՈՒՆԻ ՀԱՄԱՅՆՔԻ «ՁՈՐԱԳՅՈՒՂԻ ՄԱՆԿԱՊԱՐՏԵԶ» ՀՈԱԿ-Ի ԱՇԱՏԱԿԻՑՆԵՐԻ ԹՎԱՔԱՆԱԿԸ, ՀԱՍՏԻՔԱՑՈՒՑԱԿԸ ԵՎ ՊԱՇՏՈՆԱՅԻՆ ԴՐՈՒՅՔԱՉԱՓԵՐԸ</t>
  </si>
  <si>
    <t xml:space="preserve"> ՀՀ ԳԵՂԱՐՔՈՒՆԻՔԻ ՄԱՐԶԻ ՄԱՐՏՈՒՆԻ ՀԱՄԱՅՆՔԻ «ՎԱՐԴԱՁՈՐԻ ՄԱՆԿԱՊԱՐՏԵԶ» ՀՈԱԿ-Ի ԱՇԱՏԱԿԻՑՆԵՐԻ ԹՎԱՔԱՆԱԿԸ, ՀԱՍՏԻՔԱՑՈՒՑԱԿԸ ԵՎ ՊԱՇՏՈՆԱՅԻՆ ԴՐՈՒՅՔԱՉԱՓԵՐԸ</t>
  </si>
  <si>
    <t>Դռնապաh</t>
  </si>
  <si>
    <t>Հնոցապապան</t>
  </si>
  <si>
    <t>1. Աշխատակիցների թվաքանակը՝ 26</t>
  </si>
  <si>
    <t>ՀՀ ԳԵՂԱՐՔՈՒՆԻՔԻ ՄԱՐԶԻ ՄԱՐՏՈՒՆԻ ՀԱՄԱՅՆՔԻ  «ԳԵՂՀՈՎԻՏԻ ՄԱՆԿԱՊԱՐՏԵԶ» ՀՈԱԿ-Ի ԱՇԱՏԱԿԻՑՆԵՐԻ ԹՎԱՔԱՆԱԿԸ, ՀԱՍՏԻՔԱՑՈՒՑԱԿԸ ԵՎ ՊԱՇՏՈՆԱՅԻՆ ԴՐՈՒՅՔԱՉԱՓԵՐԸ</t>
  </si>
  <si>
    <t>ՀՀ ԳԵՂԱՐՔՈՒՆԻՔԻ ՄԱՐԶԻ ՄԱՐՏՈՒՆԻ ՀԱՄԱՅՆՔԻ «ՎԵՐԻՆ ԳԵՏԱՇԵՆԻ  ՄԱՆԿԱՊԱՐՏԵԶ» ՀՈԱԿ-Ի ԱՇԱՏԱԿԻՑՆԵՐԻ ԹՎԱՔԱՆԱԿԸ, ՀԱՍՏԻՔԱՑՈՒՑԱԿԸ ԵՎ ՊԱՇՏՈՆԱՅԻՆ ԴՐՈՒՅՔԱՉԱՓԵՐԸ</t>
  </si>
  <si>
    <t>ՀՀ ԳԵՂԱՐՔՈՒՆԻՔԻ ՄԱՐԶԻ ՄԱՐՏՈՒՆԻ ՀԱՄԱՅՆՔԻ «ՆԵՐՔԻՆ ԳԵՏԱՇԵՆԻ  ՄԱՆԿԱՊԱՐՏԵԶ» ՀՈԱԿ-Ի ԱՇԱՏԱԿԻՑՆԵՐԻ ԹՎԱՔԱՆԱԿԸ, ՀԱՍՏԻՔԱՑՈՒՑԱԿԸ ԵՎ ՊԱՇՏՈՆԱՅԻՆ ԴՐՈՒՅՔԱՉԱՓԵՐԸ</t>
  </si>
  <si>
    <t>ՀՀ ԳԵՂԱՐՔՈՒՆԻՔԻ ՄԱՐԶԻ ՄԱՐՏՈՒՆԻ ՀԱՄԱՅՆՔԻ «ՎԱՂԱՇԵՆԻ ՄԱՆԿԱՊԱՐՏԵԶ» ՀՈԱԿ-Ի ԱՇԱՏԱԿԻՑՆԵՐԻ ԹՎԱՔԱՆԱԿԸ, ՀԱՍՏԻՔԱՑՈՒՑԱԿԸ ԵՎ ՊԱՇՏՈՆԱՅԻՆ ԴՐՈՒՅՔԱՉԱՓԵՐԸ</t>
  </si>
  <si>
    <t>1. Աշխատակիցների թվաքանակը՝ 28</t>
  </si>
  <si>
    <t>ՀՀ ԳԵՂԱՐՔՈՒՆԻՔԻ ՄԱՐԶԻ ՄԱՐՏՈՒՆԻ ՀԱՄԱՅՆՔԻ «ԵՐԱՆՈՍԻ ՄԱՆԿԱՊԱՐՏԵԶ» ՀՈԱԿ-Ի ԱՇԱՏԱԿԻՑՆԵՐԻ ԹՎԱՔԱՆԱԿԸ, ՀԱՍՏԻՔԱՑՈՒՑԱԿԸ ԵՎ ՊԱՇՏՈՆԱՅԻՆ ԴՐՈՒՅՔԱՉԱՓԵՐԸ</t>
  </si>
  <si>
    <t>ՀՀ ԳԵՂԱՐՔՈՒՆԻՔԻ ՄԱՐԶԻ ՄԱՐՏՈՒՆԻ ՀԱՄԱՅՆՔԻ «ԶՈԼԱՔԱՐԻ ՄԱՆԿԱՊԱՐՏԵԶ» ՀՈԱԿ-Ի ԱՇԱՏԱԿԻՑՆԵՐԻ ԹՎԱՔԱՆԱԿԸ, ՀԱՍՏԻՔԱՑՈՒՑԱԿԸ ԵՎ ՊԱՇՏՈՆԱՅԻՆ ԴՐՈՒՅՔԱՉԱՓԵՐԸ</t>
  </si>
  <si>
    <t>ՀՀ ԳԵՂԱՐՔՈՒՆԻՔԻ ՄԱՐԶԻ ՄԱՐՏՈՒՆԻ ՀԱՄԱՅՆՔԻ «ԾՈՎԻՆԱՐ ՄԱՆԿԱՊԱՐՏԵԶ» ՀՈԱԿ-Ի ԱՇԱՏԱԿԻՑՆԵՐԻ ԹՎԱՔԱՆԱԿԸ, ՀԱՍՏԻՔԱՑՈՒՑԱԿԸ ԵՎ ՊԱՇՏՈՆԱՅԻՆ ԴՐՈՒՅՔԱՉԱՓԵՐԸ</t>
  </si>
  <si>
    <t>Աշխատակազմի քարտուղար՝                                Ս․ Հովհաննիսյան</t>
  </si>
  <si>
    <t>Դասատուի 1 դրույքը սահմանվում է շաբաթական 24 ժամ։</t>
  </si>
  <si>
    <t>Դասատու</t>
  </si>
  <si>
    <t>Ուսմասվար</t>
  </si>
  <si>
    <t>ՀՀ ԳԵՂԱՐՔՈՒՆԻՔԻ ՄԱՐԶԻ ՄԱՐՏՈՒՆԻ ՀԱՄԱՅՆՔԻ «ՄԱՐՏՈՒՆՈՒ ՄԱՆԿԱԿԱՆ ԱՐՎԵՍՏԻ ԴՊՐՈՑ» ՀՈԱԿ-Ի ԱՇԱՏԱԿԻՑՆԵՐԻ ՔԱՆԱԿԸ, ՀԱՍՏԻՔԱՑՈՒՑԱԿԸ ԵՎ ՊԱՇՏՈՆԱՅԻՆ ԴՐՈՒՅՔԱՉԱՓԵՐԸ</t>
  </si>
  <si>
    <t>Աշխատակազմի քարտուղար՝                             Ս․ Հովհաննիսյան</t>
  </si>
  <si>
    <t>Խմբավարի 1 դրույքը սահմանվում է շաբաթական 24 ժամ։</t>
  </si>
  <si>
    <t xml:space="preserve"> Հավաքարար</t>
  </si>
  <si>
    <t>Խմբավար</t>
  </si>
  <si>
    <t>1. Աշխատակիցների թվաքանակը՝ 13</t>
  </si>
  <si>
    <t>«ՀՀ ԳԵՂԱՐՔՈՒՆԻՔԻ ՄԱՐԶԻ ՄԱՐՏՈՒՆԻ ՔԱՂԱՔԻ ԳԱՐԵԳԻՆ ՆԺԴԵՀԻ ԱՆՎԱՆ ՄԱՆԿԱՊԱՏԱՆԵԿԱՆ ԿԵՆՏՐՈՆ» ՀՈԱԿ-Ի ԱՇԱՏԱԿԻՑՆԵՐԻ ԹՎԱՔԱՆԱԿԸ, ՀԱՍՏԻՔԱՑՈՒՑԱԿԸ ԵՎ ՊԱՇՏՈՆԱՅԻՆ ԴՐՈՒՅՔԱՉԱՓԵՐԸ</t>
  </si>
  <si>
    <t xml:space="preserve">Մարզիչի 1 դրույքը սահմանվում է շաբաթական 24 ժամ։     
</t>
  </si>
  <si>
    <t>Հանդերձապահ</t>
  </si>
  <si>
    <t>Մարզիչ</t>
  </si>
  <si>
    <t>1. Աշխատակիցների թվաքանակը՝ 19</t>
  </si>
  <si>
    <t>ՀՀ ԳԵՂԱՐՔՈՒՆԻՔԻ ՄԱՐԶԻ ՄԱՐՏՈՒՆԻ ՀԱՄԱՅՆՔԻ «ՄԱՐՏՈՒՆԻ ՔԱՂԱՔԻ ՍՄԲԱՏ ՄՀԵՐՅԱՆԻ ԱՆՎԱՆ ՄԱՆԿԱՊԱՏԱՆԵԿԱՆ ՄԱՐԶԱԴՊՐՈՑ» ՀՈԱԿ-Ի ԱՇԱՏԱԿԻՑՆԵՐԻ ԹՎԱՔԱՆԱԿԸ, ՀԱՍՏԻՔԱՑՈՒՑԱԿԸ ԵՎ ՊԱՇՏՈՆԱՅԻՆ ԴՐՈՒՅՔԱՉԱՓԵՐԸ</t>
  </si>
  <si>
    <t>Աշխատակազմի քարտուղար՝                                                 Ս․ Հովհաննիսյան</t>
  </si>
  <si>
    <t>Ուսումնական գծով փոխտնօրեն</t>
  </si>
  <si>
    <t>1. Աշխատակիցների թվաքանակը՝ 33</t>
  </si>
  <si>
    <t>ՀՀ ԳԵՂԱՐՔՈՒՆԻՔԻ ՄԱՐԶԻ ՄԱՐՏՈՒՆԻ ՀԱՄԱՅՆՔԻ «ՄԱՐՏՈՒՆՈՒ ԵՐԱԺՇՏԱԿԱՆ ԴՊՐՈՑ» ՀՈԱԿ-Ի ԱՇԱՏԱԿԻՑՆԵՐԻ ԹՎԱՔԱՆԱԿԸ, ՀԱՍՏԻՔԱՑՈՒՑԱԿԸ ԵՎ ՊԱՇՏՈՆԱՅԻՆ ԴՐՈՒՅՔԱՉԱՓԵՐԸ</t>
  </si>
  <si>
    <t>Գրադրանավար</t>
  </si>
  <si>
    <t>Գործավար</t>
  </si>
  <si>
    <t>ՀՀ ԳԵՂԱՐՔՈՒՆԻՔԻ ՄԱՐԶԻ ՄԱՐՏՈՒՆԻ ՀԱՄԱՅՆՔԻ «ՎԱՐԴԵՆԻԿԻ  ԵՐԱԺՇՏԱԿԱՆ ԴՊՐՈՑ» ՀՈԱԿ-Ի ԱՇԱՏԱԿԻՑՆԵՐԻ ԹՎԱՔԱՆԱԿԸ, ՀԱՍՏԻՔԱՑՈՒՑԱԿԸ ԵՎ ՊԱՇՏՈՆԱՅԻՆ ԴՐՈՒՅՔԱՉԱՓԵՐԸ</t>
  </si>
  <si>
    <t>Աշխատակազմի քարտուղար՝                                                          Ս․ Հովհաննիսյան</t>
  </si>
  <si>
    <t>Գերեզմանոցի պատասխանատու</t>
  </si>
  <si>
    <t xml:space="preserve"> Ավտոհավաքակայանի պատասխանատու</t>
  </si>
  <si>
    <t>Այգու պատասխանատու</t>
  </si>
  <si>
    <t>Ավլող բանվոր</t>
  </si>
  <si>
    <t>Զոդող բանվոր</t>
  </si>
  <si>
    <t>Բանվոր աղբատարի</t>
  </si>
  <si>
    <t>Էլեկտրիկ</t>
  </si>
  <si>
    <t>Մեխանիկ վերանորոգող</t>
  </si>
  <si>
    <t>Մեխանիզատոր տրակտորիստ /բազմոֆունկցիոնալ/</t>
  </si>
  <si>
    <t>Մեխանիզատոր տրակտորիստ</t>
  </si>
  <si>
    <t>Մեխանիզատոր գրեյդերավար</t>
  </si>
  <si>
    <t>Աղբատարի վարորդ</t>
  </si>
  <si>
    <t>Ավտոաշտարակի վարորդ</t>
  </si>
  <si>
    <t>Հատուկ մեքենայի վարորդ/ ջրցան/</t>
  </si>
  <si>
    <t>Ջրամատակարարման և լուսավորության հարցերով պատասխանատու</t>
  </si>
  <si>
    <t>Աղբահանության հարցերով պատասխանատու</t>
  </si>
  <si>
    <t>ԱՇԽԱՏՈՂՆԵՐԻ ՔԱՆԱԿԸ</t>
  </si>
  <si>
    <t>ԱՇԽԱՏԱՎԱՐՁԻ ՉԱՓԸ ԸՆԴՀԱՆՈՒՐ ՀԱՍՏԻՔՆԵՐԻ ՀԱՄԱՐ</t>
  </si>
  <si>
    <t xml:space="preserve">ԱՇԽԱՏԱՎԱՐՁԻ ՉԱՓԸ ՀԱՍՏԻՔԱՅԻՆ ՄԵԿ ՄԻԱՎՈՐԻ ՀԱՄԱՐ </t>
  </si>
  <si>
    <t>ՊԱՇՏՈՆԱՅԻՆ ԴՐՈՒՅՔԱՉԱՓԸ (սահմանվում է հաստիքային մեկ միավորի համար)</t>
  </si>
  <si>
    <t>ՀԱՍՏԻՔԱՅԻՆ ՄԻԱՎՈՐԸ</t>
  </si>
  <si>
    <t>ՀԱՍՏԻՔԻ ԱՆՎԱՆՈՒՄԸ</t>
  </si>
  <si>
    <t>Հ/Հ</t>
  </si>
  <si>
    <t>«ՄԱՐՏՈՒՆԻ ՀԱՄԱՅՆՔԻ ԹԻՎ 1 ԿՈՄՈՒՆԱԼ ՍՊԱՍԱՐԿՈՒՄ ԵՎ ԲԱՐԵԿԱՐԳՈՒՄ» ՀՈԱԿ-Ի ԱՇԱՏԱԿԻՑՆԵՐԻ ԹՎԱՔԱՆԱԿԸ, ՀԱՍՏԻՔԱՑՈՒՑԱԿԸ ԵՎ ՊԱՇՏՈՆԱՅԻՆ ԴՐՈՒՅՔԱՉԱՓԵՐԸ</t>
  </si>
  <si>
    <t xml:space="preserve">Այգու պատասխանատու </t>
  </si>
  <si>
    <t xml:space="preserve">Ավլող բանվոր </t>
  </si>
  <si>
    <t>Բանվոր աղբահանության</t>
  </si>
  <si>
    <t>զոդող բանվոր</t>
  </si>
  <si>
    <t>Մեխանիզատոր /գրեյդերիստ/</t>
  </si>
  <si>
    <t>Աղբատար ավտոմեքենայի վարորդ</t>
  </si>
  <si>
    <t>Մեխանիկ-վերանորոգող</t>
  </si>
  <si>
    <t xml:space="preserve">Մեխանիզատոր /տրակտորիստ/ </t>
  </si>
  <si>
    <t>օպերատոր</t>
  </si>
  <si>
    <t>«ՄԱՐՏՈՒՆԻ ՀԱՄԱՅՆՔԻ ԹԻՎ 2 ԿՈՄՈՒՆԱԼ ՍՊԱՍԱՐԿՈՒՄ ԵՎ ԲԱՐԵԿԱՐԳՈՒՄ» ՀՈԱԿ-Ի ԱՇԱՏԱԿԻՑՆԵՐԻ ԹՎԱՔԱՆԱԿԸ, ՀԱՍՏԻՔԱՑՈՒՑԱԿԸ ԵՎ ՊԱՇՏՈՆԱՅԻՆ ԴՐՈՒՅՔԱՉԱՓԵՐԸ</t>
  </si>
  <si>
    <t>ՀՀ ԳԵՂԱՐՔՈՒՆԻՔԻ ՄԱՐԶԻ ՄԱՐՏՈՒՆԻ ՀԱՄԱՅՆՔԻ «ԾՈՎԱՍԱՐԻ ՄԱՆԿԱՊԱՐՏԵԶ» ՀՈԱԿ-Ի ԱՇԱՏԱԿԻՑՆԵՐԻ ԹՎԱՔԱՆԱԿԸ, ՀԱՍՏԻՔԱՑՈՒՑԱԿԸ ԵՎ ՊԱՇՏՈՆԱՅԻՆ ԴՐՈՒՅՔԱՉԱՓԵՐԸ</t>
  </si>
  <si>
    <t>1. Աշխատակիցների թվաքանակը՝ 16</t>
  </si>
  <si>
    <t>Հսկիչ -հավաքագրող</t>
  </si>
  <si>
    <t>Վարձավճարների հավաքագրման և հսկման գործընթացների հարցերով պատասխանատու</t>
  </si>
  <si>
    <t>Հսկիչ-հավաքագրող</t>
  </si>
  <si>
    <t>1. Աշխատակիցների թվաքանակը՝ 36</t>
  </si>
  <si>
    <t>1. Աշխատակիցների թվաքանակը՝ 34</t>
  </si>
  <si>
    <t xml:space="preserve">Հատուկ մեքենայի վարորդ /ջրցան/  </t>
  </si>
  <si>
    <t>«ԱՐԾՎԱՆԻՍՏԻ ՄՇԱԿՈՒՅԹԻ ԿԵՆՏՐՈՆ» ՀՈԱԿ-Ի ԱՇԱՏԱԿԻՑՆԵՐԻ ԹՎԱՔԱՆԱԿԸ, ՀԱՍՏԻՔԱՑՈՒՑԱԿԸ ԵՎ ՊԱՇՏՈՆԱՅԻՆ ԴՐՈՒՅՔԱՉԱՓԵՐԸ</t>
  </si>
  <si>
    <t>«ԾՈՎԻՆԱՐԻ ՄՇԱԿՈՒՅԹԻ ԿԵՆՏՐՈՆ» ՀՈԱԿ-Ի ԱՇԱՏԱԿԻՑՆԵՐԻ ԹՎԱՔԱՆԱԿԸ, ՀԱՍՏԻՔԱՑՈՒՑԱԿԸ ԵՎ ՊԱՇՏՈՆԱՅԻՆ ԴՐՈՒՅՔԱՉԱՓԵՐԸ</t>
  </si>
  <si>
    <t>«ԶՈԼԱՔԱՐԻ ՄՇԱԿՈՒՅԹԻ ԿԵՆՏՐՈՆ» ՀՈԱԿ-Ի ԱՇԱՏԱԿԻՑՆԵՐԻ ԹՎԱՔԱՆԱԿԸ, ՀԱՍՏԻՔԱՑՈՒՑԱԿԸ ԵՎ ՊԱՇՏՈՆԱՅԻՆ ԴՐՈՒՅՔԱՉԱՓԵՐԸ</t>
  </si>
  <si>
    <t>«ՎԵՐԻՆ ԳԵՏԱՇԵՆԻ ՄՇԱԿՈՒՅԹԻ ԿԵՆՏՐՈՆ» ՀՈԱԿ-Ի ԱՇԱՏԱԿԻՑՆԵՐԻ ԹՎԱՔԱՆԱԿԸ, ՀԱՍՏԻՔԱՑՈՒՑԱԿԸ ԵՎ ՊԱՇՏՈՆԱՅԻՆ ԴՐՈՒՅՔԱՉԱՓԵՐԸ</t>
  </si>
  <si>
    <t>«ՆԵՐՔԻՆ ԳԵՏԱՇԵՆԻ ՄՇԱԿՈՒՅԹԻ ԿԵՆՏՐՈՆ» ՀՈԱԿ-Ի ԱՇԱՏԱԿԻՑՆԵՐԻ ԹՎԱՔԱՆԱԿԸ, ՀԱՍՏԻՔԱՑՈՒՑԱԿԸ ԵՎ ՊԱՇՏՈՆԱՅԻՆ ԴՐՈՒՅՔԱՉԱՓԵՐԸ</t>
  </si>
  <si>
    <t>«ԼԻՃՔԻ ՄՇԱԿՈՒՅԹԻ ԿԵՆՏՐՈՆ» ՀՈԱԿ-Ի ԱՇԱՏԱԿԻՑՆԵՐԻ ԹՎԱՔԱՆԱԿԸ, ՀԱՍՏԻՔԱՑՈՒՑԱԿԸ ԵՎ ՊԱՇՏՈՆԱՅԻՆ ԴՐՈՒՅՔԱՉԱՓԵՐԸ</t>
  </si>
  <si>
    <t>«ԾԱԿՔԱՐԻ ՄՇԱԿՈՒՅԹԻ ԿԵՆՏՐՈՆ» ՀՈԱԿ-Ի ԱՇԱՏԱԿԻՑՆԵՐԻ ԹՎԱՔԱՆԱԿԸ, ՀԱՍՏԻՔԱՑՈՒՑԱԿԸ ԵՎ ՊԱՇՏՈՆԱՅԻՆ ԴՐՈՒՅՔԱՉԱՓԵՐԸ</t>
  </si>
  <si>
    <t>«ԾՈՎԱՍԱՐԻ ՄՇԱԿՈՒՅԹԻ ԿԵՆՏՐՈՆ» ՀՈԱԿ-Ի ԱՇԱՏԱԿԻՑՆԵՐԻ ԹՎԱՔԱՆԱԿԸ, ՀԱՍՏԻՔԱՑՈՒՑԱԿԸ ԵՎ ՊԱՇՏՈՆԱՅԻՆ ԴՐՈՒՅՔԱՉԱՓԵՐԸ</t>
  </si>
  <si>
    <t>«ՁՈՐԱԳՅՈՒՂԻ ՄՇԱԿՈՒՅԹԻ ԿԵՆՏՐՈՆ» ՀՈԱԿ-Ի ԱՇԱՏԱԿԻՑՆԵՐԻ ԹՎԱՔԱՆԱԿԸ, ՀԱՍՏԻՔԱՑՈՒՑԱԿԸ ԵՎ ՊԱՇՏՈՆԱՅԻՆ ԴՐՈՒՅՔԱՉԱՓԵՐԸ</t>
  </si>
  <si>
    <t>«ՎԱՐԴԱՁՈՐԻ ՄՇԱԿՈՒՅԹԻ ԿԵՆՏՐՈՆ» ՀՈԱԿ-Ի ԱՇԱՏԱԿԻՑՆԵՐԻ ԹՎԱՔԱՆԱԿԸ, ՀԱՍՏԻՔԱՑՈՒՑԱԿԸ ԵՎ ՊԱՇՏՈՆԱՅԻՆ ԴՐՈՒՅՔԱՉԱՓԵՐԸ</t>
  </si>
  <si>
    <t>ՀՀ ԳԵՂԱՐՔՈՒՆԻՔԻ ՄԱՐԶԻ ՄԱՐՏՈՒՆԻ ՀԱՄԱՅՆՔԻ «ՄԱՐՏՈՒՆԻ ՔԱՂԱՔԻ ԿԵՆՏՐՈՆԱԿԱՆ ԳՐԱԴԱՐԱՆ» ՀՈԱԿ-Ի ԱՇԱՏԱԿԻՑՆԵՐԻ ԹՎԱՔԱՆԱԿԸ, ՀԱՍՏԻՔԱՑՈՒՑԱԿԸ ԵՎ ՊԱՇՏՈՆԱՅԻՆ ԴՐՈՒՅՔԱՉԱՓԵՐԸ</t>
  </si>
  <si>
    <t>Բաժնի վարիչ</t>
  </si>
  <si>
    <t>Մատենագետ</t>
  </si>
  <si>
    <t>Կազմարար</t>
  </si>
  <si>
    <t>Գլխավոր խմբագիր</t>
  </si>
  <si>
    <t>1. Աշխատակիցների թվաքանակը՝ 18</t>
  </si>
  <si>
    <t xml:space="preserve">ԲԱՐՁՐ ԼԵՌՆԱՅԻՆ ՀԱՎԵԼԱՎՃԱՐ ՀԱՍՏԻՔԱՅԻՆ ՄԵԿ ՄԻԱՎՈՐԻ ՀԱՄԱՐ </t>
  </si>
  <si>
    <t>ԲԱՐՁՐ ԼԵՌՆԱՅԻՆ ՀԱՎԵԼԱՎՃԱՐ ՀԱՍՏԻՔԱՅԻՆ ՄԵԿ ՄԻԱՎՈՐԻ ՀԱՄԱՐ</t>
  </si>
  <si>
    <t>Հնչյունային օպերատոր</t>
  </si>
  <si>
    <t>1. Աշխատակիցների թվաքանակը՝ 7</t>
  </si>
  <si>
    <t>1. Աշխատակիցների թվաքանակը՝ 23</t>
  </si>
  <si>
    <t>Լեռնակերտի ակումբի պատասխանատու</t>
  </si>
  <si>
    <t>1. Աշխատակիցների թվաքանակը՝ 37</t>
  </si>
  <si>
    <t>Ոռոգման համակարգում աշխատող /3 ամիս/</t>
  </si>
  <si>
    <t>Տնօրենի տեղակալ</t>
  </si>
  <si>
    <t>Կանաչապատման մասնագետ /6 ամիս/</t>
  </si>
  <si>
    <t xml:space="preserve">Ջրամատակարարման համակարգի սպասարկման աշխատանքներ իրականացնող մասնագետ </t>
  </si>
  <si>
    <t>1. Աշխատակիցների թվաքանակը՝ 51</t>
  </si>
  <si>
    <t>1. Աշխատակիցների թվաքանակը՝ 107</t>
  </si>
  <si>
    <t>Սանիտարական մաքրման աշխատանքներ կատարող բանվոր</t>
  </si>
  <si>
    <t>ՀՀ ԳԵՂԱՐՔՈՒՆԻՔԻ ՄԱՐԶԻ ՄԱՐՏՈՒՆԻ ՀԱՄԱՅՆՔԻ «ԱՍՏՂԱՁՈՐԻ ՄՍՈՒՐ-ՄԱՆԿԱՊԱՐՏԵԶ» ՀՈԱԿ-Ի ԱՇԱՏԱԿԻՑՆԵՐԻ ԹՎԱՔԱՆԱԿԸ, ՀԱՍՏԻՔԱՑՈՒՑԱԿԸ ԵՎ ՊԱՇՏՈՆԱՅԻՆ ԴՐՈՒՅՔԱՉԱՓԵՐԸ</t>
  </si>
  <si>
    <t>Ավագ հավաքագրող-օպերատոր</t>
  </si>
  <si>
    <r>
      <t xml:space="preserve">Հավելված N1
 ՀՀ Գեղարքունիքի մարզի Մարտունի համայնքի ավագանու 2024 թվականի դեկտեմբերի 20-ի </t>
    </r>
    <r>
      <rPr>
        <sz val="10"/>
        <color theme="1"/>
        <rFont val="Calibri"/>
        <family val="2"/>
      </rPr>
      <t>№193-Ա</t>
    </r>
    <r>
      <rPr>
        <sz val="10"/>
        <color theme="1"/>
        <rFont val="Calibri"/>
        <family val="2"/>
        <scheme val="minor"/>
      </rPr>
      <t xml:space="preserve"> որոշման</t>
    </r>
  </si>
  <si>
    <t>Հավելված N2
 ՀՀ Գեղարքունիքի մարզի Մարտունի համայնքի ավագանու 2024 թվականի դեկտեմբերի 20-ի №193-Ա որոշման</t>
  </si>
  <si>
    <t>Հավելված N3
 ՀՀ Գեղարքունիքի մարզի Մարտունի համայնքի ավագանու 2024 թվականի դեկտեմբերի 20-ի №193-Ա որոշման</t>
  </si>
  <si>
    <t>Հավելված N4
 ՀՀ Գեղարքունիքի մարզի Մարտունի համայնքի ավագանու 2024 թվականի դեկտեմբերի 20-ի №193-Ա որոշման</t>
  </si>
  <si>
    <t>Հավելված N5
 ՀՀ Գեղարքունիքի մարզի Մարտունի համայնքի ավագանու 2024 թվականի դեկտեմբերի 20-ի №193-Ա որոշման</t>
  </si>
  <si>
    <t>Հավելված N6
 ՀՀ Գեղարքունիքի մարզի Մարտունի համայնքի ավագանու 2024 թվականի դեկտեմբերի 20-ի №193-Ա որոշման</t>
  </si>
  <si>
    <t>Հավելված N7
 ՀՀ Գեղարքունիքի մարզի Մարտունի համայնքի ավագանու 2024 թվականի դեկտեմբերի 20-ի №193-Ա որոշման</t>
  </si>
  <si>
    <t>Հավելված N8
 ՀՀ Գեղարքունիքի մարզի Մարտունի համայնքի ավագանու 2024 թվականի դեկտեմբերի 20-ի №193-Ա որոշման</t>
  </si>
  <si>
    <t>Հավելված N9
 ՀՀ Գեղարքունիքի մարզի Մարտունի համայնքի ավագանու 2024 թվականի դեկտեմբերի 20-ի №193-Ա որոշման</t>
  </si>
  <si>
    <t>Հավելված N10
 ՀՀ Գեղարքունիքի մարզի Մարտունի համայնքի ավագանու 2024 թվականի դեկտեմբերի 20-ի №193-Ա որոշման</t>
  </si>
  <si>
    <t>Հավելված N11
 ՀՀ Գեղարքունիքի մարզի Մարտունի համայնքի ավագանու 2024 թվականի դեկտեմբերի 20-ի №193-Ա որոշման</t>
  </si>
  <si>
    <t>Հավելված N12
 ՀՀ Գեղարքունիքի մարզի Մարտունի համայնքի ավագանու 2024 թվականի դեկտեմբերի 20-ի №193-Ա որոշման</t>
  </si>
  <si>
    <t>Հավելված N13
 ՀՀ Գեղարքունիքի մարզի Մարտունի համայնքի ավագանու 2024 թվականի դեկտեմբերի 20-ի №193-Ա որոշման</t>
  </si>
  <si>
    <t>Հավելված N14
 ՀՀ Գեղարքունիքի մարզի Մարտունի համայնքի ավագանու 2024 թվականի դեկտեմբերի 20-ի №193-Ա որոշման</t>
  </si>
  <si>
    <t>Հավելված N15
 ՀՀ Գեղարքունիքի մարզի Մարտունի համայնքի ավագանու 2024 թվականի դեկտեմբերի 20-ի №193-Ա որոշման</t>
  </si>
  <si>
    <t>Հավելված N16
 ՀՀ Գեղարքունիքի մարզի Մարտունի համայնքի ավագանու 2024 թվականի դեկտեմբերի 20-ի №193-Ա որոշման</t>
  </si>
  <si>
    <t>Հավելված N17
 ՀՀ Գեղարքունիքի մարզի Մարտունի համայնքի ավագանու 2024 թվականի դեկտեմբերի 20-ի №193-Ա որոշման</t>
  </si>
  <si>
    <t>Հավելված №18
 ՀՀ Գեղարքունիքի մարզի Մարտունի համայնքի ավագանու 2024 թվականի դեկտեմբերի 20-ի №193-Ա որոշման</t>
  </si>
  <si>
    <t>Հավելված №19
 ՀՀ Գեղարքունիքի մարզի Մարտունի համայնքի ավագանու 2024 թվականի դեկտեմբերի 20-ի №193-Ա որոշման</t>
  </si>
  <si>
    <t>Հավելված №20
 ՀՀ Գեղարքունիքի մարզի Մարտունի համայնքի ավագանու 2024 թվականի դեկտեմբերի 20-ի №193-Ա որոշման</t>
  </si>
  <si>
    <t>Հավելված №21
 ՀՀ Գեղարքունիքի մարզի Մարտունի համայնքի ավագանու 2024 թվականի դեկտեմբերի 20-ի №193-Ա որոշման</t>
  </si>
  <si>
    <t>Հավելված №22
 ՀՀ Գեղարքունիքի մարզի Մարտունի համայնքի ավագանու 2024 թվականի դեկտեմբերի 20-ի №193-Ա որոշման</t>
  </si>
  <si>
    <t>Հավելված №23
 ՀՀ Գեղարքունիքի մարզի Մարտունի համայնքի ավագանու 2024 թվականի դեկտեմբերի 20-ի №193-Ա որոշման</t>
  </si>
  <si>
    <t>Հավելված №24
 ՀՀ Գեղարքունիքի մարզի Մարտունի համայնքի ավագանու 2024 թվականի դեկտեմբերի 20-ի №193-Ա որոշման</t>
  </si>
  <si>
    <t>Հավելված №25
 ՀՀ Գեղարքունիքի մարզի Մարտունի համայնքի ավագանու 2024 թվականի դեկտեմբերի 20-ի №193-Ա որոշման</t>
  </si>
  <si>
    <t>Հավելված №26
 ՀՀ Գեղարքունիքի մարզի Մարտունի համայնքի ավագանու 2024 թվականի դեկտեմբերի 20-ի №193-Ա որոշման</t>
  </si>
  <si>
    <t>Հավելված №27
 ՀՀ Գեղարքունիքի մարզի Մարտունի համայնքի ավագանու 2024 թվականի դեկտեմբերի 20-ի №193-Ա որոշման</t>
  </si>
  <si>
    <t>Հավելված №28
 ՀՀ Գեղարքունիքի մարզի Մարտունի համայնքի ավագանու 2024 թվականի դեկտեմբերի 20-ի №193-Ա որոշման</t>
  </si>
  <si>
    <t>Հավելված №29
 ՀՀ Գեղարքունիքի մարզի Մարտունի համայնքի ավագանու 2024 թվականի դեկտեմբերի 20-ի №193-Ա որոշման</t>
  </si>
  <si>
    <t>Հավելված №30
 ՀՀ Գեղարքունիքի մարզի Մարտունի համայնքի ավագանու 2024 թվականի դեկտեմբերի 20-ի №193-Ա որոշման</t>
  </si>
  <si>
    <t>Հավելված №31
 ՀՀ Գեղարքունիքի մարզի Մարտունի համայնքի ավագանու 2024 թվականի դեկտեմբերի 20-ի №193-Ա որոշման</t>
  </si>
  <si>
    <t>Հավելված №32
 ՀՀ Գեղարքունիքի մարզի Մարտունի համայնքի ավագանու 2024 թվականի դեկտեմբերի 20-ի №193-Ա որոշման</t>
  </si>
  <si>
    <t>Հավելված №33
 ՀՀ Գեղարքունիքի մարզի Մարտունի համայնքի ավագանու 2021 թվականի դեկտեմբերի 20-ի №193-Ա որոշման</t>
  </si>
  <si>
    <t>Հավելված №34
 ՀՀ Գեղարքունիքի մարզի Մարտունի համայնքի ավագանու 2024 թվականի դեկտեմբերի 20-ի №193-Ա որոշման</t>
  </si>
  <si>
    <t>Հավելված №35
 ՀՀ Գեղարքունիքի մարզի Մարտունի համայնքի ավագանու 2024 թվականի դեկտեմբերի 20-ի №193-Ա որոշման</t>
  </si>
  <si>
    <t>Հավելված №36
 ՀՀ Գեղարքունիքի մարզի Մարտունի համայնքի ավագանու 2024 թվականի դեկտեմբերի 20-ի №193-Ա որոշման</t>
  </si>
  <si>
    <t>Հավելված №37
 ՀՀ Գեղարքունիքի մարզի Մարտունի համայնքի ավագանու 2024 թվականի դեկտեմբերի 20-ի №193-Ա որոշման</t>
  </si>
  <si>
    <t>Հավելված №38
 ՀՀ Գեղարքունիքի մարզի Մարտունի համայնքի ավագանու 2024 թվականի դեկտեմբերի 20-ի №193-Ա որոշման</t>
  </si>
  <si>
    <t>Հավելված №39
 ՀՀ Գեղարքունիքի մարզի Մարտունի համայնքի ավագանու 2024 թվականի դեկտեմբերի 20-ի №193-Ա որոշման</t>
  </si>
  <si>
    <t>Հավելված №40
 ՀՀ Գեղարքունիքի մարզի Մարտունի համայնքի ավագանու 2024 թվականի դեկտեմբերի 20-ի №193-Ա որոշման</t>
  </si>
  <si>
    <t>Հավելված №41
 ՀՀ Գեղարքունիքի մարզի Մարտունի համայնքի ավագանու 2024 թվականի դեկտեմբերի 20-ի  №193-Ա որոշման</t>
  </si>
  <si>
    <t>Հավելված №42
 ՀՀ Գեղարքունիքի մարզի Մարտունի համայնքի ավագանու 2024 թվականի դեկտեմբերի 20-ի №193-Ա որոշման</t>
  </si>
  <si>
    <t>Հավելված №43
 ՀՀ Գեղարքունիքի մարզի Մարտունի համայնքի ավագանու 2024 թվականի դեկտեմբերի 20-ի №193-Ա որոշման</t>
  </si>
  <si>
    <t>Հավելված №44
 ՀՀ Գեղարքունիքի մարզի Մարտունի համայնքի ավագանու 2024 թվականի դեկտեմբերի 20-ի №193-Ա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</si>
</sst>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  <font>
      <b/>
      <u/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  <font>
      <sz val="11"/>
      <color rgb="FF3F3F3F"/>
      <name val="GHEA Grapalat"/>
      <family val="3"/>
    </font>
    <font>
      <sz val="10"/>
      <name val="Arial Armenian"/>
      <family val="2"/>
    </font>
    <font>
      <b/>
      <sz val="11"/>
      <name val="Calibri"/>
      <family val="2"/>
      <charset val="1"/>
      <scheme val="minor"/>
    </font>
    <font>
      <i/>
      <sz val="11"/>
      <color rgb="FF3F3F3F"/>
      <name val="Sistem"/>
      <charset val="204"/>
    </font>
    <font>
      <i/>
      <sz val="11"/>
      <color rgb="FF3F3F3F"/>
      <name val="Sistema"/>
      <charset val="204"/>
    </font>
    <font>
      <i/>
      <sz val="11"/>
      <color rgb="FF000000"/>
      <name val="GHEA Grapalat"/>
      <family val="3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16" fillId="2" borderId="1" applyNumberFormat="0" applyAlignment="0" applyProtection="0"/>
    <xf numFmtId="0" fontId="20" fillId="0" borderId="0"/>
  </cellStyleXfs>
  <cellXfs count="2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3" fillId="2" borderId="10" xfId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7" fillId="2" borderId="1" xfId="1" applyFont="1" applyAlignment="1">
      <alignment horizontal="center" vertical="center" wrapText="1"/>
    </xf>
    <xf numFmtId="0" fontId="6" fillId="0" borderId="1" xfId="1" applyFont="1" applyFill="1" applyAlignment="1">
      <alignment horizontal="center" vertical="center" wrapText="1"/>
    </xf>
    <xf numFmtId="0" fontId="12" fillId="2" borderId="6" xfId="2" applyFont="1" applyBorder="1" applyAlignment="1">
      <alignment horizontal="center" vertical="center" wrapText="1"/>
    </xf>
    <xf numFmtId="0" fontId="13" fillId="2" borderId="1" xfId="2" applyFont="1" applyBorder="1" applyAlignment="1">
      <alignment horizontal="left" vertical="center" wrapText="1"/>
    </xf>
    <xf numFmtId="0" fontId="13" fillId="2" borderId="5" xfId="2" applyFont="1" applyBorder="1" applyAlignment="1">
      <alignment horizontal="center" vertical="center" wrapText="1"/>
    </xf>
    <xf numFmtId="0" fontId="14" fillId="0" borderId="0" xfId="0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12" fillId="2" borderId="1" xfId="2" applyFont="1" applyAlignment="1">
      <alignment horizontal="center" vertical="center" wrapText="1"/>
    </xf>
    <xf numFmtId="0" fontId="12" fillId="0" borderId="1" xfId="2" applyFont="1" applyFill="1" applyAlignment="1">
      <alignment horizontal="center" vertical="center" wrapText="1"/>
    </xf>
    <xf numFmtId="0" fontId="6" fillId="0" borderId="1" xfId="2" applyFont="1" applyFill="1" applyAlignment="1">
      <alignment horizontal="center" vertical="center" wrapText="1"/>
    </xf>
    <xf numFmtId="0" fontId="13" fillId="2" borderId="1" xfId="2" applyFont="1" applyAlignment="1">
      <alignment horizontal="left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7" fillId="2" borderId="5" xfId="2" applyFont="1" applyBorder="1" applyAlignment="1">
      <alignment horizontal="center" vertical="center" wrapText="1"/>
    </xf>
    <xf numFmtId="0" fontId="6" fillId="2" borderId="1" xfId="2" applyFont="1" applyAlignment="1">
      <alignment horizontal="center" vertical="center" wrapText="1"/>
    </xf>
    <xf numFmtId="0" fontId="7" fillId="2" borderId="1" xfId="2" applyFont="1" applyAlignment="1">
      <alignment horizontal="left" vertical="center" wrapText="1"/>
    </xf>
    <xf numFmtId="0" fontId="6" fillId="2" borderId="6" xfId="3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7" fillId="2" borderId="1" xfId="3" applyFont="1" applyBorder="1" applyAlignment="1">
      <alignment horizontal="left" vertical="center" wrapText="1"/>
    </xf>
    <xf numFmtId="0" fontId="7" fillId="2" borderId="5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16" fillId="3" borderId="4" xfId="3" applyFill="1" applyBorder="1" applyAlignment="1">
      <alignment horizontal="center" vertical="center" wrapText="1"/>
    </xf>
    <xf numFmtId="0" fontId="16" fillId="3" borderId="3" xfId="3" applyFill="1" applyBorder="1" applyAlignment="1">
      <alignment horizontal="center" vertical="center" wrapText="1"/>
    </xf>
    <xf numFmtId="0" fontId="16" fillId="3" borderId="3" xfId="3" applyFill="1" applyBorder="1" applyAlignment="1">
      <alignment horizontal="left" vertical="center" wrapText="1"/>
    </xf>
    <xf numFmtId="0" fontId="16" fillId="3" borderId="2" xfId="3" applyFill="1" applyBorder="1" applyAlignment="1">
      <alignment horizontal="center" vertical="center" wrapText="1"/>
    </xf>
    <xf numFmtId="0" fontId="17" fillId="0" borderId="0" xfId="0" applyFont="1" applyBorder="1" applyAlignment="1"/>
    <xf numFmtId="0" fontId="12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/>
    <xf numFmtId="0" fontId="18" fillId="0" borderId="0" xfId="0" applyFont="1" applyAlignment="1">
      <alignment vertical="center"/>
    </xf>
    <xf numFmtId="0" fontId="19" fillId="2" borderId="19" xfId="1" applyFont="1" applyBorder="1" applyAlignment="1">
      <alignment horizontal="center" vertical="center" wrapText="1"/>
    </xf>
    <xf numFmtId="0" fontId="8" fillId="2" borderId="19" xfId="1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9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" fontId="19" fillId="2" borderId="1" xfId="1" applyNumberFormat="1" applyFont="1" applyBorder="1" applyAlignment="1">
      <alignment horizontal="center" vertical="center" wrapText="1"/>
    </xf>
    <xf numFmtId="0" fontId="21" fillId="2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19" fillId="2" borderId="19" xfId="1" applyFont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left" vertical="center" wrapText="1"/>
    </xf>
    <xf numFmtId="0" fontId="13" fillId="4" borderId="19" xfId="0" applyFont="1" applyFill="1" applyBorder="1"/>
    <xf numFmtId="0" fontId="7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0" fontId="13" fillId="2" borderId="5" xfId="1" applyFont="1" applyBorder="1" applyAlignment="1">
      <alignment horizontal="center" vertical="center" wrapText="1"/>
    </xf>
    <xf numFmtId="1" fontId="12" fillId="2" borderId="1" xfId="1" applyNumberFormat="1" applyFont="1" applyBorder="1" applyAlignment="1">
      <alignment horizontal="center" vertical="center" wrapText="1"/>
    </xf>
    <xf numFmtId="0" fontId="12" fillId="2" borderId="6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13" fillId="2" borderId="1" xfId="1" applyFont="1" applyBorder="1" applyAlignment="1">
      <alignment horizontal="left" vertical="center" wrapText="1"/>
    </xf>
    <xf numFmtId="0" fontId="19" fillId="2" borderId="19" xfId="1" applyFont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22" fillId="2" borderId="1" xfId="1" applyFont="1" applyBorder="1" applyAlignment="1">
      <alignment horizontal="left" vertical="center" wrapText="1"/>
    </xf>
    <xf numFmtId="0" fontId="23" fillId="2" borderId="1" xfId="1" applyFont="1" applyBorder="1" applyAlignment="1">
      <alignment horizontal="left" vertical="center" wrapText="1"/>
    </xf>
    <xf numFmtId="0" fontId="19" fillId="2" borderId="19" xfId="1" applyFont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wrapText="1"/>
    </xf>
    <xf numFmtId="0" fontId="24" fillId="7" borderId="19" xfId="0" applyFont="1" applyFill="1" applyBorder="1"/>
    <xf numFmtId="0" fontId="24" fillId="7" borderId="19" xfId="0" applyFont="1" applyFill="1" applyBorder="1" applyAlignment="1">
      <alignment horizontal="left" wrapText="1"/>
    </xf>
    <xf numFmtId="0" fontId="24" fillId="7" borderId="19" xfId="0" applyFont="1" applyFill="1" applyBorder="1" applyAlignment="1">
      <alignment wrapText="1"/>
    </xf>
    <xf numFmtId="0" fontId="13" fillId="7" borderId="19" xfId="0" applyFont="1" applyFill="1" applyBorder="1"/>
    <xf numFmtId="0" fontId="24" fillId="6" borderId="19" xfId="0" applyFont="1" applyFill="1" applyBorder="1"/>
    <xf numFmtId="0" fontId="13" fillId="7" borderId="19" xfId="0" applyFont="1" applyFill="1" applyBorder="1" applyAlignment="1">
      <alignment vertical="top" wrapText="1"/>
    </xf>
    <xf numFmtId="0" fontId="7" fillId="8" borderId="1" xfId="1" applyFont="1" applyFill="1" applyBorder="1" applyAlignment="1">
      <alignment horizontal="left" vertical="center" wrapText="1"/>
    </xf>
    <xf numFmtId="0" fontId="13" fillId="7" borderId="19" xfId="4" applyFont="1" applyFill="1" applyBorder="1"/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7" fillId="2" borderId="5" xfId="2" applyFont="1" applyBorder="1" applyAlignment="1">
      <alignment horizontal="center" vertical="center" wrapText="1"/>
    </xf>
    <xf numFmtId="0" fontId="13" fillId="2" borderId="5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19" fillId="2" borderId="19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8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7" fillId="2" borderId="8" xfId="1" applyFont="1" applyBorder="1" applyAlignment="1">
      <alignment horizontal="left" vertical="center" wrapText="1"/>
    </xf>
    <xf numFmtId="0" fontId="1" fillId="2" borderId="1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left" vertical="center" wrapText="1"/>
    </xf>
    <xf numFmtId="0" fontId="2" fillId="2" borderId="8" xfId="1" applyFont="1" applyBorder="1" applyAlignment="1">
      <alignment horizontal="left" vertical="center" wrapText="1"/>
    </xf>
    <xf numFmtId="0" fontId="1" fillId="2" borderId="6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left" vertical="center" wrapText="1"/>
    </xf>
    <xf numFmtId="0" fontId="2" fillId="2" borderId="11" xfId="1" applyFont="1" applyBorder="1" applyAlignment="1">
      <alignment horizontal="left" vertical="center" wrapText="1"/>
    </xf>
    <xf numFmtId="0" fontId="2" fillId="2" borderId="16" xfId="1" applyFont="1" applyBorder="1" applyAlignment="1">
      <alignment horizontal="center" vertical="center" wrapText="1"/>
    </xf>
    <xf numFmtId="0" fontId="2" fillId="2" borderId="17" xfId="1" applyFont="1" applyBorder="1" applyAlignment="1">
      <alignment horizontal="left" vertical="center" wrapText="1"/>
    </xf>
    <xf numFmtId="0" fontId="1" fillId="2" borderId="18" xfId="1" applyBorder="1" applyAlignment="1">
      <alignment horizontal="center" vertical="center" wrapText="1"/>
    </xf>
    <xf numFmtId="0" fontId="1" fillId="2" borderId="17" xfId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2" borderId="1" xfId="1" applyFont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7" fillId="2" borderId="1" xfId="1" applyFont="1" applyAlignment="1">
      <alignment horizontal="left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7" fillId="2" borderId="5" xfId="2" applyFont="1" applyBorder="1" applyAlignment="1">
      <alignment horizontal="center" vertical="center" wrapText="1"/>
    </xf>
    <xf numFmtId="0" fontId="7" fillId="2" borderId="7" xfId="2" applyFont="1" applyBorder="1" applyAlignment="1">
      <alignment horizontal="center" vertical="center" wrapText="1"/>
    </xf>
    <xf numFmtId="0" fontId="7" fillId="2" borderId="1" xfId="2" applyFont="1" applyBorder="1" applyAlignment="1">
      <alignment horizontal="left" vertical="center" wrapText="1"/>
    </xf>
    <xf numFmtId="0" fontId="7" fillId="2" borderId="8" xfId="2" applyFont="1" applyBorder="1" applyAlignment="1">
      <alignment horizontal="left" vertical="center" wrapText="1"/>
    </xf>
    <xf numFmtId="0" fontId="12" fillId="2" borderId="1" xfId="2" applyFont="1" applyBorder="1" applyAlignment="1">
      <alignment horizontal="center" vertical="center" wrapText="1"/>
    </xf>
    <xf numFmtId="0" fontId="12" fillId="2" borderId="8" xfId="2" applyFont="1" applyBorder="1" applyAlignment="1">
      <alignment horizontal="center" vertical="center" wrapText="1"/>
    </xf>
    <xf numFmtId="0" fontId="13" fillId="2" borderId="5" xfId="2" applyFont="1" applyBorder="1" applyAlignment="1">
      <alignment horizontal="center" vertical="center" wrapText="1"/>
    </xf>
    <xf numFmtId="0" fontId="13" fillId="2" borderId="7" xfId="2" applyFont="1" applyBorder="1" applyAlignment="1">
      <alignment horizontal="center" vertical="center" wrapText="1"/>
    </xf>
    <xf numFmtId="0" fontId="13" fillId="2" borderId="1" xfId="2" applyFont="1" applyBorder="1" applyAlignment="1">
      <alignment horizontal="left" vertical="center" wrapText="1"/>
    </xf>
    <xf numFmtId="0" fontId="13" fillId="2" borderId="8" xfId="2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2" borderId="1" xfId="3" applyFont="1" applyBorder="1" applyAlignment="1">
      <alignment horizontal="center" vertical="center" wrapText="1"/>
    </xf>
    <xf numFmtId="0" fontId="6" fillId="2" borderId="8" xfId="3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/>
    </xf>
    <xf numFmtId="0" fontId="7" fillId="2" borderId="5" xfId="3" applyFont="1" applyBorder="1" applyAlignment="1">
      <alignment horizontal="center" vertical="center" wrapText="1"/>
    </xf>
    <xf numFmtId="0" fontId="7" fillId="2" borderId="7" xfId="3" applyFont="1" applyBorder="1" applyAlignment="1">
      <alignment horizontal="center" vertical="center" wrapText="1"/>
    </xf>
    <xf numFmtId="0" fontId="7" fillId="2" borderId="1" xfId="3" applyFont="1" applyBorder="1" applyAlignment="1">
      <alignment horizontal="left" vertical="center" wrapText="1"/>
    </xf>
    <xf numFmtId="0" fontId="7" fillId="2" borderId="8" xfId="3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2" fillId="2" borderId="1" xfId="1" applyFont="1" applyBorder="1" applyAlignment="1">
      <alignment horizontal="center" vertical="center" wrapText="1"/>
    </xf>
    <xf numFmtId="0" fontId="12" fillId="2" borderId="8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9" xfId="1" applyFont="1" applyBorder="1" applyAlignment="1">
      <alignment horizontal="center" vertical="center" wrapText="1"/>
    </xf>
    <xf numFmtId="1" fontId="6" fillId="2" borderId="1" xfId="1" applyNumberFormat="1" applyFont="1" applyBorder="1" applyAlignment="1">
      <alignment horizontal="center" vertical="center" wrapText="1"/>
    </xf>
    <xf numFmtId="1" fontId="6" fillId="2" borderId="8" xfId="1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2" fillId="2" borderId="6" xfId="1" applyFont="1" applyBorder="1" applyAlignment="1">
      <alignment horizontal="center" vertical="center" wrapText="1"/>
    </xf>
    <xf numFmtId="0" fontId="12" fillId="2" borderId="9" xfId="1" applyFont="1" applyBorder="1" applyAlignment="1">
      <alignment horizontal="center" vertical="center" wrapText="1"/>
    </xf>
    <xf numFmtId="0" fontId="13" fillId="2" borderId="5" xfId="1" applyFont="1" applyBorder="1" applyAlignment="1">
      <alignment horizontal="center" vertical="center" wrapText="1"/>
    </xf>
    <xf numFmtId="0" fontId="13" fillId="2" borderId="7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left" vertical="center" wrapText="1"/>
    </xf>
    <xf numFmtId="0" fontId="13" fillId="2" borderId="8" xfId="1" applyFont="1" applyBorder="1" applyAlignment="1">
      <alignment horizontal="left" vertical="center" wrapText="1"/>
    </xf>
    <xf numFmtId="1" fontId="12" fillId="2" borderId="1" xfId="1" applyNumberFormat="1" applyFont="1" applyBorder="1" applyAlignment="1">
      <alignment horizontal="center" vertical="center" wrapText="1"/>
    </xf>
    <xf numFmtId="1" fontId="12" fillId="2" borderId="8" xfId="1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9" fillId="2" borderId="19" xfId="1" applyFont="1" applyBorder="1" applyAlignment="1">
      <alignment horizontal="center" vertical="center" wrapText="1"/>
    </xf>
    <xf numFmtId="0" fontId="7" fillId="2" borderId="21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7" fillId="8" borderId="19" xfId="1" applyFont="1" applyFill="1" applyBorder="1" applyAlignment="1">
      <alignment horizontal="left" vertical="center" wrapText="1"/>
    </xf>
    <xf numFmtId="0" fontId="19" fillId="2" borderId="1" xfId="1" applyFont="1" applyBorder="1" applyAlignment="1">
      <alignment horizontal="center" vertical="center" wrapText="1"/>
    </xf>
    <xf numFmtId="0" fontId="19" fillId="2" borderId="8" xfId="1" applyFont="1" applyBorder="1" applyAlignment="1">
      <alignment horizontal="center" vertical="center" wrapText="1"/>
    </xf>
  </cellXfs>
  <cellStyles count="5">
    <cellStyle name="Вывод" xfId="1" builtinId="21"/>
    <cellStyle name="Вывод 2" xfId="2"/>
    <cellStyle name="Вывод 3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4" sqref="A4:G5"/>
    </sheetView>
  </sheetViews>
  <sheetFormatPr defaultRowHeight="15"/>
  <cols>
    <col min="1" max="1" width="3.5703125" style="1" customWidth="1"/>
    <col min="2" max="2" width="38.85546875" style="2" customWidth="1"/>
    <col min="3" max="3" width="18" style="1" customWidth="1"/>
    <col min="4" max="4" width="18.85546875" style="1" customWidth="1"/>
    <col min="5" max="5" width="18.5703125" style="1" customWidth="1"/>
    <col min="6" max="6" width="17.7109375" style="1" customWidth="1"/>
    <col min="7" max="7" width="11.85546875" style="1" customWidth="1"/>
    <col min="8" max="8" width="18.5703125" style="1" customWidth="1"/>
    <col min="9" max="9" width="10" customWidth="1"/>
    <col min="11" max="11" width="16" bestFit="1" customWidth="1"/>
  </cols>
  <sheetData>
    <row r="1" spans="1:9" ht="33.75" customHeight="1">
      <c r="F1" s="171"/>
      <c r="G1" s="171"/>
      <c r="H1" s="171" t="s">
        <v>182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36</v>
      </c>
      <c r="B4" s="174"/>
      <c r="C4" s="174"/>
      <c r="D4" s="174"/>
      <c r="E4" s="174"/>
      <c r="F4" s="174"/>
      <c r="G4" s="174"/>
    </row>
    <row r="5" spans="1:9" s="5" customFormat="1" ht="4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170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6.75" customHeight="1" thickBot="1"/>
    <row r="9" spans="1:9" ht="60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16.5">
      <c r="A10" s="12">
        <v>1</v>
      </c>
      <c r="B10" s="13" t="s">
        <v>5</v>
      </c>
      <c r="C10" s="14">
        <v>1</v>
      </c>
      <c r="D10" s="14">
        <v>180000</v>
      </c>
      <c r="E10" s="14">
        <f>D10*C10</f>
        <v>180000</v>
      </c>
      <c r="F10" s="14">
        <v>8000</v>
      </c>
      <c r="G10" s="14">
        <f>SUM(E10:F10)</f>
        <v>188000</v>
      </c>
      <c r="H10" s="15">
        <v>1</v>
      </c>
    </row>
    <row r="11" spans="1:9" ht="16.5">
      <c r="A11" s="12">
        <v>2</v>
      </c>
      <c r="B11" s="13" t="s">
        <v>15</v>
      </c>
      <c r="C11" s="14">
        <v>1</v>
      </c>
      <c r="D11" s="14">
        <v>145000</v>
      </c>
      <c r="E11" s="33">
        <f t="shared" ref="E11:E25" si="0">D11*C11</f>
        <v>145000</v>
      </c>
      <c r="F11" s="14">
        <v>8000</v>
      </c>
      <c r="G11" s="33">
        <f t="shared" ref="G11:G25" si="1">SUM(E11:F11)</f>
        <v>153000</v>
      </c>
      <c r="H11" s="15">
        <v>1</v>
      </c>
    </row>
    <row r="12" spans="1:9" ht="16.5">
      <c r="A12" s="32">
        <v>3</v>
      </c>
      <c r="B12" s="13" t="s">
        <v>16</v>
      </c>
      <c r="C12" s="14">
        <v>0.5</v>
      </c>
      <c r="D12" s="14">
        <v>120000</v>
      </c>
      <c r="E12" s="33">
        <f t="shared" si="0"/>
        <v>60000</v>
      </c>
      <c r="F12" s="14">
        <v>4000</v>
      </c>
      <c r="G12" s="33">
        <f t="shared" si="1"/>
        <v>64000</v>
      </c>
      <c r="H12" s="15">
        <v>1</v>
      </c>
    </row>
    <row r="13" spans="1:9" ht="16.5">
      <c r="A13" s="32">
        <v>4</v>
      </c>
      <c r="B13" s="13" t="s">
        <v>17</v>
      </c>
      <c r="C13" s="14">
        <v>0.5</v>
      </c>
      <c r="D13" s="14">
        <v>120000</v>
      </c>
      <c r="E13" s="33">
        <f t="shared" si="0"/>
        <v>60000</v>
      </c>
      <c r="F13" s="14">
        <v>4000</v>
      </c>
      <c r="G13" s="33">
        <f t="shared" si="1"/>
        <v>64000</v>
      </c>
      <c r="H13" s="15">
        <v>1</v>
      </c>
    </row>
    <row r="14" spans="1:9" ht="16.5">
      <c r="A14" s="32">
        <v>5</v>
      </c>
      <c r="B14" s="13" t="s">
        <v>18</v>
      </c>
      <c r="C14" s="14">
        <v>0.5</v>
      </c>
      <c r="D14" s="14">
        <v>135000</v>
      </c>
      <c r="E14" s="33">
        <f t="shared" si="0"/>
        <v>67500</v>
      </c>
      <c r="F14" s="14">
        <v>4000</v>
      </c>
      <c r="G14" s="33">
        <f t="shared" si="1"/>
        <v>71500</v>
      </c>
      <c r="H14" s="15">
        <v>1</v>
      </c>
    </row>
    <row r="15" spans="1:9" ht="16.5">
      <c r="A15" s="32">
        <v>6</v>
      </c>
      <c r="B15" s="13" t="s">
        <v>31</v>
      </c>
      <c r="C15" s="14">
        <v>0.5</v>
      </c>
      <c r="D15" s="21">
        <v>135000</v>
      </c>
      <c r="E15" s="33">
        <f t="shared" si="0"/>
        <v>67500</v>
      </c>
      <c r="F15" s="14">
        <v>4000</v>
      </c>
      <c r="G15" s="33">
        <f t="shared" si="1"/>
        <v>71500</v>
      </c>
      <c r="H15" s="15">
        <v>1</v>
      </c>
    </row>
    <row r="16" spans="1:9" ht="16.5">
      <c r="A16" s="32">
        <v>7</v>
      </c>
      <c r="B16" s="13" t="s">
        <v>19</v>
      </c>
      <c r="C16" s="14">
        <v>2</v>
      </c>
      <c r="D16" s="14">
        <v>125000</v>
      </c>
      <c r="E16" s="33">
        <f t="shared" si="0"/>
        <v>250000</v>
      </c>
      <c r="F16" s="14">
        <v>16000</v>
      </c>
      <c r="G16" s="33">
        <f t="shared" si="1"/>
        <v>266000</v>
      </c>
      <c r="H16" s="15">
        <v>4</v>
      </c>
    </row>
    <row r="17" spans="1:8" ht="16.5">
      <c r="A17" s="32">
        <v>8</v>
      </c>
      <c r="B17" s="13" t="s">
        <v>20</v>
      </c>
      <c r="C17" s="14">
        <v>1</v>
      </c>
      <c r="D17" s="16">
        <v>125000</v>
      </c>
      <c r="E17" s="33">
        <f t="shared" si="0"/>
        <v>125000</v>
      </c>
      <c r="F17" s="14">
        <v>8000</v>
      </c>
      <c r="G17" s="33">
        <f t="shared" si="1"/>
        <v>133000</v>
      </c>
      <c r="H17" s="15">
        <v>1</v>
      </c>
    </row>
    <row r="18" spans="1:8" ht="16.5">
      <c r="A18" s="32">
        <v>9</v>
      </c>
      <c r="B18" s="13" t="s">
        <v>10</v>
      </c>
      <c r="C18" s="14">
        <v>2</v>
      </c>
      <c r="D18" s="14">
        <v>120000</v>
      </c>
      <c r="E18" s="33">
        <f t="shared" si="0"/>
        <v>240000</v>
      </c>
      <c r="F18" s="14">
        <v>16000</v>
      </c>
      <c r="G18" s="33">
        <f t="shared" si="1"/>
        <v>256000</v>
      </c>
      <c r="H18" s="15">
        <v>2</v>
      </c>
    </row>
    <row r="19" spans="1:8" ht="16.5">
      <c r="A19" s="32">
        <v>10</v>
      </c>
      <c r="B19" s="13" t="s">
        <v>1</v>
      </c>
      <c r="C19" s="14">
        <v>2.25</v>
      </c>
      <c r="D19" s="14">
        <v>120000</v>
      </c>
      <c r="E19" s="33">
        <f t="shared" si="0"/>
        <v>270000</v>
      </c>
      <c r="F19" s="14">
        <v>16000</v>
      </c>
      <c r="G19" s="33">
        <f t="shared" si="1"/>
        <v>286000</v>
      </c>
      <c r="H19" s="15">
        <v>3</v>
      </c>
    </row>
    <row r="20" spans="1:8" ht="16.5">
      <c r="A20" s="32">
        <v>11</v>
      </c>
      <c r="B20" s="13" t="s">
        <v>21</v>
      </c>
      <c r="C20" s="14">
        <v>1</v>
      </c>
      <c r="D20" s="14">
        <v>120000</v>
      </c>
      <c r="E20" s="33">
        <f t="shared" si="0"/>
        <v>120000</v>
      </c>
      <c r="F20" s="14">
        <v>8000</v>
      </c>
      <c r="G20" s="33">
        <f t="shared" si="1"/>
        <v>128000</v>
      </c>
      <c r="H20" s="15">
        <v>2</v>
      </c>
    </row>
    <row r="21" spans="1:8" ht="16.5">
      <c r="A21" s="32">
        <v>12</v>
      </c>
      <c r="B21" s="13" t="s">
        <v>22</v>
      </c>
      <c r="C21" s="14">
        <v>0.5</v>
      </c>
      <c r="D21" s="33">
        <v>120000</v>
      </c>
      <c r="E21" s="33">
        <f t="shared" si="0"/>
        <v>60000</v>
      </c>
      <c r="F21" s="14">
        <v>4000</v>
      </c>
      <c r="G21" s="33">
        <f t="shared" si="1"/>
        <v>64000</v>
      </c>
      <c r="H21" s="15">
        <v>1</v>
      </c>
    </row>
    <row r="22" spans="1:8" ht="16.5">
      <c r="A22" s="142">
        <v>13</v>
      </c>
      <c r="B22" s="143" t="s">
        <v>168</v>
      </c>
      <c r="C22" s="141">
        <v>0.5</v>
      </c>
      <c r="D22" s="141">
        <v>120000</v>
      </c>
      <c r="E22" s="141">
        <f t="shared" si="0"/>
        <v>60000</v>
      </c>
      <c r="F22" s="141">
        <v>4000</v>
      </c>
      <c r="G22" s="141">
        <f t="shared" si="1"/>
        <v>64000</v>
      </c>
      <c r="H22" s="144">
        <v>1</v>
      </c>
    </row>
    <row r="23" spans="1:8" ht="16.5">
      <c r="A23" s="32">
        <v>14</v>
      </c>
      <c r="B23" s="13" t="s">
        <v>7</v>
      </c>
      <c r="C23" s="14">
        <v>1</v>
      </c>
      <c r="D23" s="33">
        <v>120000</v>
      </c>
      <c r="E23" s="33">
        <f t="shared" si="0"/>
        <v>120000</v>
      </c>
      <c r="F23" s="14">
        <v>8000</v>
      </c>
      <c r="G23" s="33">
        <f t="shared" si="1"/>
        <v>128000</v>
      </c>
      <c r="H23" s="15">
        <v>1</v>
      </c>
    </row>
    <row r="24" spans="1:8" ht="16.5">
      <c r="A24" s="142">
        <v>15</v>
      </c>
      <c r="B24" s="143" t="s">
        <v>96</v>
      </c>
      <c r="C24" s="141">
        <v>0.5</v>
      </c>
      <c r="D24" s="141">
        <v>120000</v>
      </c>
      <c r="E24" s="141">
        <v>60000</v>
      </c>
      <c r="F24" s="141">
        <v>4000</v>
      </c>
      <c r="G24" s="141">
        <v>64000</v>
      </c>
      <c r="H24" s="144">
        <v>1</v>
      </c>
    </row>
    <row r="25" spans="1:8" ht="16.5">
      <c r="A25" s="32">
        <v>16</v>
      </c>
      <c r="B25" s="13" t="s">
        <v>23</v>
      </c>
      <c r="C25" s="14">
        <v>0.75</v>
      </c>
      <c r="D25" s="33">
        <v>115000</v>
      </c>
      <c r="E25" s="33">
        <f t="shared" si="0"/>
        <v>86250</v>
      </c>
      <c r="F25" s="14">
        <v>6000</v>
      </c>
      <c r="G25" s="33">
        <f t="shared" si="1"/>
        <v>92250</v>
      </c>
      <c r="H25" s="15">
        <v>1</v>
      </c>
    </row>
    <row r="26" spans="1:8" ht="15" customHeight="1">
      <c r="A26" s="177"/>
      <c r="B26" s="179" t="s">
        <v>0</v>
      </c>
      <c r="C26" s="172">
        <f>SUM(C10:C25)</f>
        <v>15.5</v>
      </c>
      <c r="D26" s="172">
        <f t="shared" ref="D26:H26" si="2">SUM(D10:D25)</f>
        <v>2040000</v>
      </c>
      <c r="E26" s="172">
        <f t="shared" si="2"/>
        <v>1971250</v>
      </c>
      <c r="F26" s="172">
        <f t="shared" si="2"/>
        <v>122000</v>
      </c>
      <c r="G26" s="172">
        <f t="shared" si="2"/>
        <v>2093250</v>
      </c>
      <c r="H26" s="172">
        <f t="shared" si="2"/>
        <v>23</v>
      </c>
    </row>
    <row r="27" spans="1:8" ht="15.75" customHeight="1" thickBot="1">
      <c r="A27" s="178"/>
      <c r="B27" s="180"/>
      <c r="C27" s="173"/>
      <c r="D27" s="173"/>
      <c r="E27" s="173"/>
      <c r="F27" s="173"/>
      <c r="G27" s="173"/>
      <c r="H27" s="173"/>
    </row>
    <row r="30" spans="1:8" ht="30" customHeight="1">
      <c r="B30" s="170" t="s">
        <v>37</v>
      </c>
      <c r="C30" s="170"/>
      <c r="D30" s="170"/>
      <c r="E30" s="170"/>
    </row>
  </sheetData>
  <mergeCells count="14">
    <mergeCell ref="B30:E30"/>
    <mergeCell ref="F1:G3"/>
    <mergeCell ref="F26:F27"/>
    <mergeCell ref="G26:G27"/>
    <mergeCell ref="H26:H27"/>
    <mergeCell ref="A4:G5"/>
    <mergeCell ref="A6:I6"/>
    <mergeCell ref="A7:I7"/>
    <mergeCell ref="A26:A27"/>
    <mergeCell ref="B26:B27"/>
    <mergeCell ref="C26:C27"/>
    <mergeCell ref="D26:D27"/>
    <mergeCell ref="E26:E27"/>
    <mergeCell ref="H1:I3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191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153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>
      <c r="A14" s="26">
        <v>5</v>
      </c>
      <c r="B14" s="11" t="s">
        <v>1</v>
      </c>
      <c r="C14" s="27">
        <v>1.5</v>
      </c>
      <c r="D14" s="27">
        <v>105000</v>
      </c>
      <c r="E14" s="27">
        <f t="shared" si="0"/>
        <v>157500</v>
      </c>
      <c r="F14" s="27">
        <v>12000</v>
      </c>
      <c r="G14" s="27">
        <f t="shared" si="1"/>
        <v>169500</v>
      </c>
      <c r="H14" s="28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2</v>
      </c>
    </row>
    <row r="16" spans="1:9">
      <c r="A16" s="43">
        <v>7</v>
      </c>
      <c r="B16" s="11" t="s">
        <v>42</v>
      </c>
      <c r="C16" s="41">
        <v>0.5</v>
      </c>
      <c r="D16" s="41">
        <v>105000</v>
      </c>
      <c r="E16" s="41">
        <f t="shared" ref="E16" si="2">D16*C16</f>
        <v>52500</v>
      </c>
      <c r="F16" s="114">
        <v>4000</v>
      </c>
      <c r="G16" s="41">
        <f t="shared" ref="G16" si="3">SUM(E16:F16)</f>
        <v>56500</v>
      </c>
      <c r="H16" s="42">
        <v>1</v>
      </c>
    </row>
    <row r="17" spans="1:8">
      <c r="A17" s="194"/>
      <c r="B17" s="196" t="s">
        <v>0</v>
      </c>
      <c r="C17" s="190">
        <f>SUM(C10:C16)</f>
        <v>6.75</v>
      </c>
      <c r="D17" s="190">
        <f t="shared" ref="D17:G17" si="4">SUM(D10:D16)</f>
        <v>805000</v>
      </c>
      <c r="E17" s="190">
        <f t="shared" si="4"/>
        <v>776250</v>
      </c>
      <c r="F17" s="190">
        <f t="shared" si="4"/>
        <v>54000</v>
      </c>
      <c r="G17" s="190">
        <f t="shared" si="4"/>
        <v>830250</v>
      </c>
      <c r="H17" s="192">
        <f>SUM(H10:H16)</f>
        <v>10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H1:I3"/>
    <mergeCell ref="A17:A18"/>
    <mergeCell ref="F1:G3"/>
    <mergeCell ref="A4:G5"/>
    <mergeCell ref="A6:I6"/>
    <mergeCell ref="G17:G18"/>
    <mergeCell ref="H17:H18"/>
    <mergeCell ref="B17:B18"/>
    <mergeCell ref="C17:C18"/>
    <mergeCell ref="D17:D18"/>
    <mergeCell ref="E17:E18"/>
    <mergeCell ref="F17:F18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5" sqref="H5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s="4" customFormat="1" ht="26.25" customHeight="1">
      <c r="A1" s="3"/>
      <c r="F1" s="171"/>
      <c r="G1" s="171"/>
      <c r="H1" s="171" t="s">
        <v>192</v>
      </c>
      <c r="I1" s="171"/>
    </row>
    <row r="2" spans="1:9" s="4" customFormat="1" ht="12.75">
      <c r="A2" s="3"/>
      <c r="F2" s="171"/>
      <c r="G2" s="171"/>
      <c r="H2" s="171"/>
      <c r="I2" s="171"/>
    </row>
    <row r="3" spans="1:9" s="4" customFormat="1" ht="33" customHeight="1">
      <c r="A3" s="3"/>
      <c r="F3" s="171"/>
      <c r="G3" s="171"/>
      <c r="H3" s="171"/>
      <c r="I3" s="171"/>
    </row>
    <row r="4" spans="1:9" s="5" customFormat="1" ht="12.75">
      <c r="A4" s="174" t="s">
        <v>154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30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" si="1">SUM(E11:F11)</f>
        <v>118000</v>
      </c>
      <c r="H11" s="28">
        <v>1</v>
      </c>
    </row>
    <row r="12" spans="1:9" ht="33" customHeight="1">
      <c r="A12" s="26">
        <v>3</v>
      </c>
      <c r="B12" s="11" t="s">
        <v>33</v>
      </c>
      <c r="C12" s="27">
        <v>1</v>
      </c>
      <c r="D12" s="27">
        <v>120000</v>
      </c>
      <c r="E12" s="27">
        <f t="shared" si="0"/>
        <v>120000</v>
      </c>
      <c r="F12" s="27">
        <v>8000</v>
      </c>
      <c r="G12" s="27">
        <f>SUM(E12:F12)</f>
        <v>128000</v>
      </c>
      <c r="H12" s="28">
        <v>1</v>
      </c>
    </row>
    <row r="13" spans="1:9">
      <c r="A13" s="26">
        <v>4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ref="G13:G16" si="2">SUM(E13:F13)</f>
        <v>92250</v>
      </c>
      <c r="H13" s="28">
        <v>1</v>
      </c>
    </row>
    <row r="14" spans="1:9">
      <c r="A14" s="26">
        <v>5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2"/>
        <v>123000</v>
      </c>
      <c r="H14" s="28">
        <v>1</v>
      </c>
    </row>
    <row r="15" spans="1:9">
      <c r="A15" s="26">
        <v>6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2"/>
        <v>169500</v>
      </c>
      <c r="H15" s="28">
        <v>2</v>
      </c>
    </row>
    <row r="16" spans="1:9" ht="17.25" customHeight="1">
      <c r="A16" s="26">
        <v>7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2"/>
        <v>113000</v>
      </c>
      <c r="H16" s="28">
        <v>1</v>
      </c>
    </row>
    <row r="17" spans="1:8" ht="17.25" customHeight="1">
      <c r="A17" s="43">
        <v>8</v>
      </c>
      <c r="B17" s="11" t="s">
        <v>43</v>
      </c>
      <c r="C17" s="41">
        <v>1.5</v>
      </c>
      <c r="D17" s="41">
        <v>105000</v>
      </c>
      <c r="E17" s="41">
        <f t="shared" ref="E17" si="3">D17*C17</f>
        <v>157500</v>
      </c>
      <c r="F17" s="41">
        <v>12000</v>
      </c>
      <c r="G17" s="41">
        <f t="shared" ref="G17" si="4">SUM(E17:F17)</f>
        <v>169500</v>
      </c>
      <c r="H17" s="42">
        <v>2</v>
      </c>
    </row>
    <row r="18" spans="1:8">
      <c r="A18" s="194"/>
      <c r="B18" s="196" t="s">
        <v>0</v>
      </c>
      <c r="C18" s="190">
        <f t="shared" ref="C18:H18" si="5">SUM(C10:C17)</f>
        <v>8.75</v>
      </c>
      <c r="D18" s="190">
        <f t="shared" si="5"/>
        <v>925000</v>
      </c>
      <c r="E18" s="190">
        <f t="shared" si="5"/>
        <v>1001250</v>
      </c>
      <c r="F18" s="190">
        <f t="shared" si="5"/>
        <v>70000</v>
      </c>
      <c r="G18" s="190">
        <f t="shared" si="5"/>
        <v>1071250</v>
      </c>
      <c r="H18" s="190">
        <f t="shared" si="5"/>
        <v>10</v>
      </c>
    </row>
    <row r="19" spans="1:8" ht="15.75" thickBot="1">
      <c r="A19" s="195"/>
      <c r="B19" s="197"/>
      <c r="C19" s="191"/>
      <c r="D19" s="191"/>
      <c r="E19" s="191"/>
      <c r="F19" s="191"/>
      <c r="G19" s="191"/>
      <c r="H19" s="191"/>
    </row>
    <row r="22" spans="1:8" ht="15" customHeight="1">
      <c r="B22" s="170" t="s">
        <v>39</v>
      </c>
      <c r="C22" s="170"/>
      <c r="D22" s="170"/>
      <c r="E22" s="170"/>
    </row>
  </sheetData>
  <mergeCells count="14">
    <mergeCell ref="B22:E22"/>
    <mergeCell ref="F1:G3"/>
    <mergeCell ref="H1:I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</mergeCells>
  <pageMargins left="0.25" right="0.25" top="0.75" bottom="0.75" header="0.3" footer="0.3"/>
  <pageSetup paperSize="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5" sqref="H5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193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155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5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 ht="21.75" customHeight="1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 ht="21" customHeight="1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0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 ht="22.5" customHeight="1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7" sqref="A7:I7"/>
    </sheetView>
  </sheetViews>
  <sheetFormatPr defaultRowHeight="15"/>
  <cols>
    <col min="1" max="1" width="3.5703125" style="129" customWidth="1"/>
    <col min="2" max="2" width="24.5703125" style="2" customWidth="1"/>
    <col min="3" max="3" width="17" style="129" customWidth="1"/>
    <col min="4" max="4" width="19.5703125" style="129" customWidth="1"/>
    <col min="5" max="5" width="19.85546875" style="129" customWidth="1"/>
    <col min="6" max="6" width="14.42578125" style="129" customWidth="1"/>
    <col min="7" max="7" width="11.85546875" style="129" customWidth="1"/>
    <col min="8" max="8" width="18.5703125" style="129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194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156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127">
        <v>1</v>
      </c>
      <c r="B10" s="11" t="s">
        <v>5</v>
      </c>
      <c r="C10" s="126">
        <v>1</v>
      </c>
      <c r="D10" s="126">
        <v>150000</v>
      </c>
      <c r="E10" s="126">
        <f t="shared" ref="E10:E15" si="0">D10*C10</f>
        <v>150000</v>
      </c>
      <c r="F10" s="126">
        <v>8000</v>
      </c>
      <c r="G10" s="126">
        <f>SUM(E10:F10)</f>
        <v>158000</v>
      </c>
      <c r="H10" s="128">
        <v>1</v>
      </c>
    </row>
    <row r="11" spans="1:9" ht="25.5" customHeight="1">
      <c r="A11" s="127">
        <v>2</v>
      </c>
      <c r="B11" s="11" t="s">
        <v>24</v>
      </c>
      <c r="C11" s="126">
        <v>1</v>
      </c>
      <c r="D11" s="126">
        <v>110000</v>
      </c>
      <c r="E11" s="126">
        <f t="shared" si="0"/>
        <v>110000</v>
      </c>
      <c r="F11" s="126">
        <v>8000</v>
      </c>
      <c r="G11" s="126">
        <f t="shared" ref="G11:G15" si="1">SUM(E11:F11)</f>
        <v>118000</v>
      </c>
      <c r="H11" s="128">
        <v>1</v>
      </c>
    </row>
    <row r="12" spans="1:9" ht="21.75" customHeight="1">
      <c r="A12" s="127">
        <v>3</v>
      </c>
      <c r="B12" s="11" t="s">
        <v>7</v>
      </c>
      <c r="C12" s="126">
        <v>0.75</v>
      </c>
      <c r="D12" s="126">
        <v>115000</v>
      </c>
      <c r="E12" s="126">
        <f t="shared" si="0"/>
        <v>86250</v>
      </c>
      <c r="F12" s="126">
        <v>6000</v>
      </c>
      <c r="G12" s="126">
        <f t="shared" si="1"/>
        <v>92250</v>
      </c>
      <c r="H12" s="128">
        <v>1</v>
      </c>
    </row>
    <row r="13" spans="1:9" ht="21" customHeight="1">
      <c r="A13" s="127">
        <v>4</v>
      </c>
      <c r="B13" s="11" t="s">
        <v>12</v>
      </c>
      <c r="C13" s="126">
        <v>1</v>
      </c>
      <c r="D13" s="126">
        <v>115000</v>
      </c>
      <c r="E13" s="126">
        <f t="shared" si="0"/>
        <v>115000</v>
      </c>
      <c r="F13" s="126">
        <v>8000</v>
      </c>
      <c r="G13" s="126">
        <f t="shared" si="1"/>
        <v>123000</v>
      </c>
      <c r="H13" s="128">
        <v>2</v>
      </c>
    </row>
    <row r="14" spans="1:9" ht="16.5">
      <c r="A14" s="125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130">
        <v>2</v>
      </c>
    </row>
    <row r="15" spans="1:9" ht="22.5" customHeight="1">
      <c r="A15" s="127">
        <v>6</v>
      </c>
      <c r="B15" s="11" t="s">
        <v>10</v>
      </c>
      <c r="C15" s="126">
        <v>1</v>
      </c>
      <c r="D15" s="126">
        <v>105000</v>
      </c>
      <c r="E15" s="126">
        <f t="shared" si="0"/>
        <v>105000</v>
      </c>
      <c r="F15" s="126">
        <v>8000</v>
      </c>
      <c r="G15" s="126">
        <f t="shared" si="1"/>
        <v>113000</v>
      </c>
      <c r="H15" s="1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F16:F17"/>
    <mergeCell ref="G16:G17"/>
    <mergeCell ref="H16:H17"/>
    <mergeCell ref="B20:E20"/>
    <mergeCell ref="F1:G3"/>
    <mergeCell ref="H1:I3"/>
    <mergeCell ref="A4:G5"/>
    <mergeCell ref="A6:I6"/>
    <mergeCell ref="A7:I7"/>
    <mergeCell ref="A16:A17"/>
    <mergeCell ref="B16:B17"/>
    <mergeCell ref="C16:C17"/>
    <mergeCell ref="D16:D17"/>
    <mergeCell ref="E16:E17"/>
  </mergeCells>
  <pageMargins left="0.25" right="0.25" top="0.75" bottom="0.75" header="0.3" footer="0.3"/>
  <pageSetup paperSize="9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5" sqref="H5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195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157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2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 ht="24" customHeight="1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7" sqref="A7:I7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196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158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1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7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5" sqref="I5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197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159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6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 ht="17.25" customHeight="1">
      <c r="A16" s="46">
        <v>7</v>
      </c>
      <c r="B16" s="11" t="s">
        <v>43</v>
      </c>
      <c r="C16" s="44">
        <v>0.5</v>
      </c>
      <c r="D16" s="44">
        <v>105000</v>
      </c>
      <c r="E16" s="44">
        <f t="shared" si="0"/>
        <v>52500</v>
      </c>
      <c r="F16" s="44">
        <v>4000</v>
      </c>
      <c r="G16" s="44">
        <f t="shared" si="1"/>
        <v>56500</v>
      </c>
      <c r="H16" s="45">
        <v>1</v>
      </c>
    </row>
    <row r="17" spans="1:8">
      <c r="A17" s="194"/>
      <c r="B17" s="196" t="s">
        <v>0</v>
      </c>
      <c r="C17" s="190">
        <f>SUM(C10:C16)</f>
        <v>6.75</v>
      </c>
      <c r="D17" s="190">
        <f t="shared" ref="D17:H17" si="2">SUM(D10:D16)</f>
        <v>805000</v>
      </c>
      <c r="E17" s="190">
        <f t="shared" si="2"/>
        <v>776250</v>
      </c>
      <c r="F17" s="190">
        <f t="shared" si="2"/>
        <v>54000</v>
      </c>
      <c r="G17" s="190">
        <f t="shared" si="2"/>
        <v>830250</v>
      </c>
      <c r="H17" s="190">
        <f t="shared" si="2"/>
        <v>9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1"/>
    </row>
    <row r="21" spans="1:8" ht="15" customHeight="1">
      <c r="B21" s="170" t="s">
        <v>39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5" sqref="J5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5703125" customWidth="1"/>
    <col min="11" max="11" width="16" bestFit="1" customWidth="1"/>
  </cols>
  <sheetData>
    <row r="1" spans="1:9" ht="33.75" customHeight="1">
      <c r="F1" s="171"/>
      <c r="G1" s="171"/>
      <c r="H1" s="171" t="s">
        <v>198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35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2</v>
      </c>
    </row>
    <row r="14" spans="1:9" ht="16.5">
      <c r="A14" s="40">
        <v>5</v>
      </c>
      <c r="B14" s="151" t="s">
        <v>1</v>
      </c>
      <c r="C14" s="126">
        <v>1.5</v>
      </c>
      <c r="D14" s="126">
        <v>105000</v>
      </c>
      <c r="E14" s="126">
        <f t="shared" si="0"/>
        <v>157500</v>
      </c>
      <c r="F14" s="126">
        <v>12000</v>
      </c>
      <c r="G14" s="126">
        <f t="shared" si="1"/>
        <v>169500</v>
      </c>
      <c r="H14" s="39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>SUM(C10:C15)</f>
        <v>6.25</v>
      </c>
      <c r="D16" s="190">
        <f t="shared" ref="D16:H16" si="2">SUM(D10:D15)</f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0">
        <f t="shared" si="2"/>
        <v>8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1"/>
    </row>
    <row r="20" spans="1:8" ht="15" customHeight="1">
      <c r="B20" s="170" t="s">
        <v>39</v>
      </c>
      <c r="C20" s="170"/>
      <c r="D20" s="170"/>
      <c r="E20" s="170"/>
    </row>
  </sheetData>
  <mergeCells count="14">
    <mergeCell ref="B20:E20"/>
    <mergeCell ref="F1:G3"/>
    <mergeCell ref="F16:F17"/>
    <mergeCell ref="G16:G17"/>
    <mergeCell ref="H16:H17"/>
    <mergeCell ref="A4:G5"/>
    <mergeCell ref="A6:I6"/>
    <mergeCell ref="A7:I7"/>
    <mergeCell ref="A16:A17"/>
    <mergeCell ref="B16:B17"/>
    <mergeCell ref="C16:C17"/>
    <mergeCell ref="D16:D17"/>
    <mergeCell ref="E16:E17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6" sqref="I6"/>
    </sheetView>
  </sheetViews>
  <sheetFormatPr defaultRowHeight="15"/>
  <cols>
    <col min="1" max="1" width="3.5703125" style="1" customWidth="1"/>
    <col min="2" max="2" width="43.710937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85546875" customWidth="1"/>
    <col min="11" max="11" width="16" bestFit="1" customWidth="1"/>
  </cols>
  <sheetData>
    <row r="1" spans="1:9" ht="7.5" customHeight="1">
      <c r="F1" s="202"/>
      <c r="G1" s="202"/>
    </row>
    <row r="2" spans="1:9" s="4" customFormat="1" ht="26.25" customHeight="1">
      <c r="A2" s="3"/>
      <c r="F2" s="171"/>
      <c r="G2" s="171"/>
      <c r="H2" s="171" t="s">
        <v>199</v>
      </c>
      <c r="I2" s="171"/>
    </row>
    <row r="3" spans="1:9" s="4" customFormat="1" ht="12.75">
      <c r="A3" s="3"/>
      <c r="F3" s="171"/>
      <c r="G3" s="171"/>
      <c r="H3" s="171"/>
      <c r="I3" s="171"/>
    </row>
    <row r="4" spans="1:9" s="4" customFormat="1" ht="33" customHeight="1">
      <c r="A4" s="3"/>
      <c r="F4" s="171"/>
      <c r="G4" s="171"/>
      <c r="H4" s="171"/>
      <c r="I4" s="171"/>
    </row>
    <row r="5" spans="1:9" s="5" customFormat="1" ht="12.75">
      <c r="A5" s="174" t="s">
        <v>59</v>
      </c>
      <c r="B5" s="174"/>
      <c r="C5" s="174"/>
      <c r="D5" s="174"/>
      <c r="E5" s="174"/>
      <c r="F5" s="174"/>
      <c r="G5" s="174"/>
    </row>
    <row r="6" spans="1:9" s="5" customFormat="1" ht="27.75" customHeight="1">
      <c r="A6" s="174"/>
      <c r="B6" s="174"/>
      <c r="C6" s="174"/>
      <c r="D6" s="174"/>
      <c r="E6" s="174"/>
      <c r="F6" s="174"/>
      <c r="G6" s="174"/>
    </row>
    <row r="7" spans="1:9" s="5" customFormat="1" ht="15.75" customHeight="1">
      <c r="A7" s="175" t="s">
        <v>58</v>
      </c>
      <c r="B7" s="175"/>
      <c r="C7" s="175"/>
      <c r="D7" s="175"/>
      <c r="E7" s="175"/>
      <c r="F7" s="175"/>
      <c r="G7" s="175"/>
      <c r="H7" s="175"/>
      <c r="I7" s="175"/>
    </row>
    <row r="8" spans="1:9" s="6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4.25" customHeight="1" thickBot="1"/>
    <row r="10" spans="1:9" ht="81.75" customHeight="1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 ht="16.5">
      <c r="A11" s="50">
        <v>1</v>
      </c>
      <c r="B11" s="51" t="s">
        <v>5</v>
      </c>
      <c r="C11" s="52">
        <v>1</v>
      </c>
      <c r="D11" s="52">
        <v>200000</v>
      </c>
      <c r="E11" s="52">
        <f t="shared" ref="E11:E28" si="0">D11*C11</f>
        <v>200000</v>
      </c>
      <c r="F11" s="52">
        <f t="shared" ref="F11:F23" si="1">8000*C11</f>
        <v>8000</v>
      </c>
      <c r="G11" s="52">
        <f t="shared" ref="G11:G28" si="2">SUM(E11:F11)</f>
        <v>208000</v>
      </c>
      <c r="H11" s="49">
        <v>1</v>
      </c>
    </row>
    <row r="12" spans="1:9" ht="16.5">
      <c r="A12" s="50">
        <v>2</v>
      </c>
      <c r="B12" s="51" t="s">
        <v>57</v>
      </c>
      <c r="C12" s="52">
        <v>0.75</v>
      </c>
      <c r="D12" s="52">
        <v>130000</v>
      </c>
      <c r="E12" s="52">
        <f t="shared" si="0"/>
        <v>97500</v>
      </c>
      <c r="F12" s="52">
        <f t="shared" si="1"/>
        <v>6000</v>
      </c>
      <c r="G12" s="52">
        <f t="shared" si="2"/>
        <v>103500</v>
      </c>
      <c r="H12" s="49">
        <v>1</v>
      </c>
    </row>
    <row r="13" spans="1:9" ht="15.75" customHeight="1">
      <c r="A13" s="50">
        <v>3</v>
      </c>
      <c r="B13" s="51" t="s">
        <v>56</v>
      </c>
      <c r="C13" s="52">
        <v>1</v>
      </c>
      <c r="D13" s="52">
        <v>115000</v>
      </c>
      <c r="E13" s="52">
        <f t="shared" si="0"/>
        <v>115000</v>
      </c>
      <c r="F13" s="52">
        <f t="shared" si="1"/>
        <v>8000</v>
      </c>
      <c r="G13" s="52">
        <f t="shared" si="2"/>
        <v>123000</v>
      </c>
      <c r="H13" s="49">
        <v>1</v>
      </c>
    </row>
    <row r="14" spans="1:9" ht="15.75" customHeight="1">
      <c r="A14" s="50">
        <v>4</v>
      </c>
      <c r="B14" s="51" t="s">
        <v>6</v>
      </c>
      <c r="C14" s="52">
        <v>0.75</v>
      </c>
      <c r="D14" s="52">
        <v>135000</v>
      </c>
      <c r="E14" s="52">
        <f t="shared" si="0"/>
        <v>101250</v>
      </c>
      <c r="F14" s="52">
        <f t="shared" si="1"/>
        <v>6000</v>
      </c>
      <c r="G14" s="52">
        <f t="shared" si="2"/>
        <v>107250</v>
      </c>
      <c r="H14" s="49">
        <v>1</v>
      </c>
    </row>
    <row r="15" spans="1:9" ht="15.75" customHeight="1">
      <c r="A15" s="50">
        <v>5</v>
      </c>
      <c r="B15" s="51" t="s">
        <v>7</v>
      </c>
      <c r="C15" s="52">
        <v>0.75</v>
      </c>
      <c r="D15" s="52">
        <v>125000</v>
      </c>
      <c r="E15" s="52">
        <f t="shared" si="0"/>
        <v>93750</v>
      </c>
      <c r="F15" s="52">
        <f t="shared" si="1"/>
        <v>6000</v>
      </c>
      <c r="G15" s="52">
        <f t="shared" si="2"/>
        <v>99750</v>
      </c>
      <c r="H15" s="49">
        <v>1</v>
      </c>
    </row>
    <row r="16" spans="1:9" ht="16.5">
      <c r="A16" s="50">
        <v>6</v>
      </c>
      <c r="B16" s="51" t="s">
        <v>55</v>
      </c>
      <c r="C16" s="52">
        <v>1</v>
      </c>
      <c r="D16" s="52">
        <v>132000</v>
      </c>
      <c r="E16" s="52">
        <f t="shared" si="0"/>
        <v>132000</v>
      </c>
      <c r="F16" s="52">
        <f t="shared" si="1"/>
        <v>8000</v>
      </c>
      <c r="G16" s="52">
        <f t="shared" si="2"/>
        <v>140000</v>
      </c>
      <c r="H16" s="49">
        <v>1</v>
      </c>
    </row>
    <row r="17" spans="1:8" ht="22.5" customHeight="1">
      <c r="A17" s="50">
        <v>7</v>
      </c>
      <c r="B17" s="51" t="s">
        <v>54</v>
      </c>
      <c r="C17" s="115">
        <v>0.5</v>
      </c>
      <c r="D17" s="52">
        <v>115000</v>
      </c>
      <c r="E17" s="52">
        <f t="shared" si="0"/>
        <v>57500</v>
      </c>
      <c r="F17" s="52">
        <f t="shared" si="1"/>
        <v>4000</v>
      </c>
      <c r="G17" s="52">
        <f t="shared" si="2"/>
        <v>61500</v>
      </c>
      <c r="H17" s="49">
        <v>1</v>
      </c>
    </row>
    <row r="18" spans="1:8" ht="20.25" customHeight="1">
      <c r="A18" s="50">
        <v>8</v>
      </c>
      <c r="B18" s="51" t="s">
        <v>53</v>
      </c>
      <c r="C18" s="52">
        <v>0.5</v>
      </c>
      <c r="D18" s="52">
        <v>105000</v>
      </c>
      <c r="E18" s="52">
        <f t="shared" si="0"/>
        <v>52500</v>
      </c>
      <c r="F18" s="52">
        <f t="shared" si="1"/>
        <v>4000</v>
      </c>
      <c r="G18" s="52">
        <f t="shared" si="2"/>
        <v>56500</v>
      </c>
      <c r="H18" s="49">
        <v>1</v>
      </c>
    </row>
    <row r="19" spans="1:8" ht="16.5">
      <c r="A19" s="50">
        <v>9</v>
      </c>
      <c r="B19" s="51" t="s">
        <v>52</v>
      </c>
      <c r="C19" s="52">
        <v>0.25</v>
      </c>
      <c r="D19" s="52">
        <v>110000</v>
      </c>
      <c r="E19" s="52">
        <f t="shared" si="0"/>
        <v>27500</v>
      </c>
      <c r="F19" s="52">
        <f t="shared" si="1"/>
        <v>2000</v>
      </c>
      <c r="G19" s="52">
        <f t="shared" si="2"/>
        <v>29500</v>
      </c>
      <c r="H19" s="49">
        <v>1</v>
      </c>
    </row>
    <row r="20" spans="1:8" ht="16.5">
      <c r="A20" s="50">
        <v>10</v>
      </c>
      <c r="B20" s="51" t="s">
        <v>51</v>
      </c>
      <c r="C20" s="52">
        <v>0.5</v>
      </c>
      <c r="D20" s="52">
        <v>110000</v>
      </c>
      <c r="E20" s="52">
        <f t="shared" si="0"/>
        <v>55000</v>
      </c>
      <c r="F20" s="52">
        <f t="shared" si="1"/>
        <v>4000</v>
      </c>
      <c r="G20" s="52">
        <f t="shared" si="2"/>
        <v>59000</v>
      </c>
      <c r="H20" s="49">
        <v>1</v>
      </c>
    </row>
    <row r="21" spans="1:8" ht="16.5">
      <c r="A21" s="50">
        <v>11</v>
      </c>
      <c r="B21" s="51" t="s">
        <v>50</v>
      </c>
      <c r="C21" s="52">
        <v>1</v>
      </c>
      <c r="D21" s="52">
        <v>110000</v>
      </c>
      <c r="E21" s="52">
        <f t="shared" si="0"/>
        <v>110000</v>
      </c>
      <c r="F21" s="52">
        <f t="shared" si="1"/>
        <v>8000</v>
      </c>
      <c r="G21" s="52">
        <f t="shared" si="2"/>
        <v>118000</v>
      </c>
      <c r="H21" s="49">
        <v>1</v>
      </c>
    </row>
    <row r="22" spans="1:8" ht="16.5">
      <c r="A22" s="50">
        <v>12</v>
      </c>
      <c r="B22" s="51" t="s">
        <v>49</v>
      </c>
      <c r="C22" s="52">
        <v>1</v>
      </c>
      <c r="D22" s="52">
        <v>120000</v>
      </c>
      <c r="E22" s="52">
        <f t="shared" si="0"/>
        <v>120000</v>
      </c>
      <c r="F22" s="52">
        <f t="shared" si="1"/>
        <v>8000</v>
      </c>
      <c r="G22" s="52">
        <f t="shared" si="2"/>
        <v>128000</v>
      </c>
      <c r="H22" s="49">
        <v>1</v>
      </c>
    </row>
    <row r="23" spans="1:8" ht="16.5">
      <c r="A23" s="50">
        <v>13</v>
      </c>
      <c r="B23" s="51" t="s">
        <v>1</v>
      </c>
      <c r="C23" s="52">
        <v>1</v>
      </c>
      <c r="D23" s="52">
        <v>110000</v>
      </c>
      <c r="E23" s="52">
        <f t="shared" si="0"/>
        <v>110000</v>
      </c>
      <c r="F23" s="52">
        <f t="shared" si="1"/>
        <v>8000</v>
      </c>
      <c r="G23" s="52">
        <f t="shared" si="2"/>
        <v>118000</v>
      </c>
      <c r="H23" s="49">
        <v>1</v>
      </c>
    </row>
    <row r="24" spans="1:8" ht="16.5">
      <c r="A24" s="50">
        <v>14</v>
      </c>
      <c r="B24" s="51" t="s">
        <v>48</v>
      </c>
      <c r="C24" s="52">
        <v>3.36</v>
      </c>
      <c r="D24" s="52">
        <v>150000</v>
      </c>
      <c r="E24" s="52">
        <f t="shared" si="0"/>
        <v>504000</v>
      </c>
      <c r="F24" s="52">
        <v>24000</v>
      </c>
      <c r="G24" s="52">
        <f t="shared" si="2"/>
        <v>528000</v>
      </c>
      <c r="H24" s="49">
        <v>6</v>
      </c>
    </row>
    <row r="25" spans="1:8" ht="16.5">
      <c r="A25" s="50">
        <v>15</v>
      </c>
      <c r="B25" s="51" t="s">
        <v>47</v>
      </c>
      <c r="C25" s="52">
        <v>3</v>
      </c>
      <c r="D25" s="52">
        <v>115000</v>
      </c>
      <c r="E25" s="52">
        <f t="shared" si="0"/>
        <v>345000</v>
      </c>
      <c r="F25" s="52">
        <f>8000*C25</f>
        <v>24000</v>
      </c>
      <c r="G25" s="52">
        <f t="shared" si="2"/>
        <v>369000</v>
      </c>
      <c r="H25" s="49">
        <v>3</v>
      </c>
    </row>
    <row r="26" spans="1:8" ht="20.25" customHeight="1">
      <c r="A26" s="50">
        <v>16</v>
      </c>
      <c r="B26" s="51" t="s">
        <v>46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17</v>
      </c>
      <c r="B27" s="51" t="s">
        <v>45</v>
      </c>
      <c r="C27" s="52">
        <v>0.75</v>
      </c>
      <c r="D27" s="52">
        <v>125000</v>
      </c>
      <c r="E27" s="52">
        <f t="shared" si="0"/>
        <v>93750</v>
      </c>
      <c r="F27" s="52">
        <f>8000*C27</f>
        <v>6000</v>
      </c>
      <c r="G27" s="52">
        <f t="shared" si="2"/>
        <v>99750</v>
      </c>
      <c r="H27" s="49">
        <v>1</v>
      </c>
    </row>
    <row r="28" spans="1:8" ht="16.5">
      <c r="A28" s="50">
        <v>18</v>
      </c>
      <c r="B28" s="51" t="s">
        <v>44</v>
      </c>
      <c r="C28" s="52">
        <v>0.5</v>
      </c>
      <c r="D28" s="52">
        <v>125000</v>
      </c>
      <c r="E28" s="52">
        <f t="shared" si="0"/>
        <v>62500</v>
      </c>
      <c r="F28" s="52">
        <f>8000*C28</f>
        <v>4000</v>
      </c>
      <c r="G28" s="52">
        <f t="shared" si="2"/>
        <v>66500</v>
      </c>
      <c r="H28" s="49">
        <v>1</v>
      </c>
    </row>
    <row r="29" spans="1:8" ht="15" customHeight="1">
      <c r="A29" s="177"/>
      <c r="B29" s="179" t="s">
        <v>0</v>
      </c>
      <c r="C29" s="172">
        <f>SUM(C11:C28)</f>
        <v>18.36</v>
      </c>
      <c r="D29" s="172">
        <f t="shared" ref="D29:H29" si="3">SUM(D11:D28)</f>
        <v>2257000</v>
      </c>
      <c r="E29" s="172">
        <f t="shared" si="3"/>
        <v>2371000</v>
      </c>
      <c r="F29" s="172">
        <f t="shared" si="3"/>
        <v>144000</v>
      </c>
      <c r="G29" s="172">
        <f t="shared" si="3"/>
        <v>2515000</v>
      </c>
      <c r="H29" s="172">
        <f t="shared" si="3"/>
        <v>25</v>
      </c>
    </row>
    <row r="30" spans="1:8" ht="15.75" customHeight="1" thickBot="1">
      <c r="A30" s="178"/>
      <c r="B30" s="180"/>
      <c r="C30" s="173"/>
      <c r="D30" s="173"/>
      <c r="E30" s="173"/>
      <c r="F30" s="173"/>
      <c r="G30" s="173"/>
      <c r="H30" s="173"/>
    </row>
    <row r="32" spans="1:8">
      <c r="B32" s="203" t="s">
        <v>37</v>
      </c>
      <c r="C32" s="203"/>
      <c r="D32" s="203"/>
      <c r="E32" s="203"/>
      <c r="F32" s="203"/>
      <c r="G32" s="203"/>
    </row>
  </sheetData>
  <mergeCells count="15">
    <mergeCell ref="B32:G32"/>
    <mergeCell ref="A8:I8"/>
    <mergeCell ref="G29:G30"/>
    <mergeCell ref="H29:H30"/>
    <mergeCell ref="A29:A30"/>
    <mergeCell ref="B29:B30"/>
    <mergeCell ref="C29:C30"/>
    <mergeCell ref="D29:D30"/>
    <mergeCell ref="E29:E30"/>
    <mergeCell ref="F29:F30"/>
    <mergeCell ref="F1:G1"/>
    <mergeCell ref="F2:G4"/>
    <mergeCell ref="A5:G6"/>
    <mergeCell ref="H2:I4"/>
    <mergeCell ref="A7:I7"/>
  </mergeCells>
  <pageMargins left="0.7" right="0.7" top="0.75" bottom="0.75" header="0.3" footer="0.3"/>
  <pageSetup paperSize="9" scale="80" orientation="landscape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6" sqref="J6"/>
    </sheetView>
  </sheetViews>
  <sheetFormatPr defaultRowHeight="15"/>
  <cols>
    <col min="1" max="1" width="3.5703125" style="1" customWidth="1"/>
    <col min="2" max="2" width="45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85546875" customWidth="1"/>
    <col min="11" max="11" width="16" bestFit="1" customWidth="1"/>
  </cols>
  <sheetData>
    <row r="1" spans="1:9" s="4" customFormat="1" ht="43.5" customHeight="1">
      <c r="A1" s="59"/>
      <c r="B1" s="58"/>
      <c r="C1" s="58"/>
      <c r="D1" s="58"/>
      <c r="E1" s="58"/>
      <c r="F1" s="204"/>
      <c r="G1" s="204"/>
      <c r="H1" s="171" t="s">
        <v>200</v>
      </c>
      <c r="I1" s="171"/>
    </row>
    <row r="2" spans="1:9" s="4" customFormat="1" ht="13.5">
      <c r="A2" s="59"/>
      <c r="B2" s="58"/>
      <c r="C2" s="58"/>
      <c r="D2" s="58"/>
      <c r="E2" s="58"/>
      <c r="F2" s="204"/>
      <c r="G2" s="204"/>
      <c r="H2" s="171"/>
      <c r="I2" s="171"/>
    </row>
    <row r="3" spans="1:9" s="4" customFormat="1" ht="33" customHeight="1">
      <c r="A3" s="59"/>
      <c r="B3" s="58"/>
      <c r="C3" s="58"/>
      <c r="D3" s="58"/>
      <c r="E3" s="58"/>
      <c r="F3" s="204"/>
      <c r="G3" s="204"/>
      <c r="H3" s="171"/>
      <c r="I3" s="171"/>
    </row>
    <row r="4" spans="1:9" s="5" customFormat="1" ht="13.5">
      <c r="A4" s="174" t="s">
        <v>60</v>
      </c>
      <c r="B4" s="174"/>
      <c r="C4" s="174"/>
      <c r="D4" s="174"/>
      <c r="E4" s="174"/>
      <c r="F4" s="174"/>
      <c r="G4" s="174"/>
      <c r="H4" s="57"/>
      <c r="I4" s="57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  <c r="H5" s="57"/>
      <c r="I5" s="57"/>
    </row>
    <row r="6" spans="1:9" s="5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ht="16.5">
      <c r="A10" s="50">
        <v>1</v>
      </c>
      <c r="B10" s="116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 ht="16.5">
      <c r="A11" s="50">
        <v>2</v>
      </c>
      <c r="B11" s="116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 ht="16.5">
      <c r="A12" s="50">
        <v>3</v>
      </c>
      <c r="B12" s="116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 ht="16.5">
      <c r="A13" s="50">
        <v>4</v>
      </c>
      <c r="B13" s="116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 ht="16.5">
      <c r="A14" s="50">
        <v>5</v>
      </c>
      <c r="B14" s="116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 ht="16.5">
      <c r="A15" s="50">
        <v>6</v>
      </c>
      <c r="B15" s="116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 ht="16.5">
      <c r="A16" s="50">
        <v>7</v>
      </c>
      <c r="B16" s="116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 ht="16.5">
      <c r="A17" s="50">
        <v>8</v>
      </c>
      <c r="B17" s="116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 ht="16.5">
      <c r="A18" s="50">
        <v>9</v>
      </c>
      <c r="B18" s="116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 ht="16.5">
      <c r="A19" s="50">
        <v>10</v>
      </c>
      <c r="B19" s="116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 ht="16.5">
      <c r="A20" s="50">
        <v>11</v>
      </c>
      <c r="B20" s="116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 ht="16.5">
      <c r="A21" s="50">
        <v>12</v>
      </c>
      <c r="B21" s="116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 ht="16.5">
      <c r="A22" s="50">
        <v>13</v>
      </c>
      <c r="B22" s="116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 ht="16.5">
      <c r="A23" s="50">
        <v>14</v>
      </c>
      <c r="B23" s="116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 ht="16.5">
      <c r="A24" s="50">
        <v>15</v>
      </c>
      <c r="B24" s="116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 ht="16.5">
      <c r="A25" s="50">
        <v>16</v>
      </c>
      <c r="B25" s="116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 ht="16.5">
      <c r="A26" s="50">
        <v>17</v>
      </c>
      <c r="B26" s="116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18</v>
      </c>
      <c r="B27" s="116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ht="15" customHeight="1">
      <c r="A28" s="177"/>
      <c r="B28" s="179" t="s">
        <v>0</v>
      </c>
      <c r="C28" s="172">
        <f>SUM(C10:C27)</f>
        <v>18.36</v>
      </c>
      <c r="D28" s="172">
        <f t="shared" ref="D28" si="3">SUM(D10:D27)</f>
        <v>2257000</v>
      </c>
      <c r="E28" s="172">
        <f t="shared" ref="E28:H28" si="4">SUM(E10:E27)</f>
        <v>2371000</v>
      </c>
      <c r="F28" s="172">
        <f t="shared" si="4"/>
        <v>144000</v>
      </c>
      <c r="G28" s="172">
        <f t="shared" si="4"/>
        <v>2515000</v>
      </c>
      <c r="H28" s="172">
        <f t="shared" si="4"/>
        <v>25</v>
      </c>
    </row>
    <row r="29" spans="1:8" ht="15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6" sqref="A6:I6"/>
    </sheetView>
  </sheetViews>
  <sheetFormatPr defaultRowHeight="15"/>
  <cols>
    <col min="1" max="1" width="3.5703125" style="1" customWidth="1"/>
    <col min="2" max="2" width="22.5703125" style="2" customWidth="1"/>
    <col min="3" max="3" width="14.5703125" style="1" customWidth="1"/>
    <col min="4" max="4" width="15.28515625" style="1" customWidth="1"/>
    <col min="5" max="5" width="24.4257812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183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24" customHeight="1">
      <c r="A4" s="183" t="s">
        <v>150</v>
      </c>
      <c r="B4" s="183"/>
      <c r="C4" s="183"/>
      <c r="D4" s="183"/>
      <c r="E4" s="183"/>
      <c r="F4" s="183"/>
      <c r="G4" s="183"/>
    </row>
    <row r="5" spans="1:9" s="5" customFormat="1" ht="39.75" customHeight="1">
      <c r="A5" s="183"/>
      <c r="B5" s="183"/>
      <c r="C5" s="183"/>
      <c r="D5" s="183"/>
      <c r="E5" s="183"/>
      <c r="F5" s="183"/>
      <c r="G5" s="183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7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9">
        <v>1</v>
      </c>
      <c r="B11" s="11" t="s">
        <v>5</v>
      </c>
      <c r="C11" s="30">
        <v>1</v>
      </c>
      <c r="D11" s="30">
        <v>150000</v>
      </c>
      <c r="E11" s="30">
        <f t="shared" ref="E11:E16" si="0">D11*C11</f>
        <v>150000</v>
      </c>
      <c r="F11" s="30">
        <v>8000</v>
      </c>
      <c r="G11" s="30">
        <f>SUM(E11:F11)</f>
        <v>158000</v>
      </c>
      <c r="H11" s="31">
        <v>1</v>
      </c>
    </row>
    <row r="12" spans="1:9">
      <c r="A12" s="29">
        <v>3</v>
      </c>
      <c r="B12" s="11" t="s">
        <v>24</v>
      </c>
      <c r="C12" s="30">
        <v>1</v>
      </c>
      <c r="D12" s="30">
        <v>110000</v>
      </c>
      <c r="E12" s="30">
        <f t="shared" si="0"/>
        <v>110000</v>
      </c>
      <c r="F12" s="30">
        <v>8000</v>
      </c>
      <c r="G12" s="30">
        <f t="shared" ref="G12:G16" si="1">SUM(E12:F12)</f>
        <v>118000</v>
      </c>
      <c r="H12" s="31">
        <v>1</v>
      </c>
    </row>
    <row r="13" spans="1:9">
      <c r="A13" s="29">
        <v>3</v>
      </c>
      <c r="B13" s="11" t="s">
        <v>7</v>
      </c>
      <c r="C13" s="30">
        <v>0.75</v>
      </c>
      <c r="D13" s="30">
        <v>115000</v>
      </c>
      <c r="E13" s="30">
        <f t="shared" si="0"/>
        <v>86250</v>
      </c>
      <c r="F13" s="30">
        <v>6000</v>
      </c>
      <c r="G13" s="30">
        <f t="shared" si="1"/>
        <v>92250</v>
      </c>
      <c r="H13" s="31">
        <v>1</v>
      </c>
    </row>
    <row r="14" spans="1:9">
      <c r="A14" s="29">
        <v>4</v>
      </c>
      <c r="B14" s="11" t="s">
        <v>12</v>
      </c>
      <c r="C14" s="30">
        <v>1</v>
      </c>
      <c r="D14" s="30">
        <v>115000</v>
      </c>
      <c r="E14" s="30">
        <f t="shared" si="0"/>
        <v>115000</v>
      </c>
      <c r="F14" s="30">
        <v>8000</v>
      </c>
      <c r="G14" s="30">
        <f t="shared" si="1"/>
        <v>123000</v>
      </c>
      <c r="H14" s="31">
        <v>2</v>
      </c>
    </row>
    <row r="15" spans="1:9">
      <c r="A15" s="29">
        <v>5</v>
      </c>
      <c r="B15" s="11" t="s">
        <v>1</v>
      </c>
      <c r="C15" s="30">
        <v>1</v>
      </c>
      <c r="D15" s="30">
        <v>105000</v>
      </c>
      <c r="E15" s="30">
        <f t="shared" si="0"/>
        <v>105000</v>
      </c>
      <c r="F15" s="30">
        <v>8000</v>
      </c>
      <c r="G15" s="30">
        <f t="shared" si="1"/>
        <v>113000</v>
      </c>
      <c r="H15" s="31">
        <v>1</v>
      </c>
    </row>
    <row r="16" spans="1:9">
      <c r="A16" s="29">
        <v>6</v>
      </c>
      <c r="B16" s="11" t="s">
        <v>10</v>
      </c>
      <c r="C16" s="30">
        <v>1</v>
      </c>
      <c r="D16" s="30">
        <v>105000</v>
      </c>
      <c r="E16" s="30">
        <f t="shared" si="0"/>
        <v>105000</v>
      </c>
      <c r="F16" s="30">
        <v>8000</v>
      </c>
      <c r="G16" s="30">
        <f t="shared" si="1"/>
        <v>113000</v>
      </c>
      <c r="H16" s="31">
        <v>1</v>
      </c>
    </row>
    <row r="17" spans="1:8">
      <c r="A17" s="184"/>
      <c r="B17" s="186" t="s">
        <v>0</v>
      </c>
      <c r="C17" s="181">
        <f>SUM(C11:C16)</f>
        <v>5.75</v>
      </c>
      <c r="D17" s="181">
        <f t="shared" ref="D17:H17" si="2">SUM(D11:D16)</f>
        <v>700000</v>
      </c>
      <c r="E17" s="181">
        <f t="shared" si="2"/>
        <v>671250</v>
      </c>
      <c r="F17" s="181">
        <f t="shared" si="2"/>
        <v>46000</v>
      </c>
      <c r="G17" s="181">
        <f t="shared" si="2"/>
        <v>717250</v>
      </c>
      <c r="H17" s="181">
        <f t="shared" si="2"/>
        <v>7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170" t="s">
        <v>39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5"/>
  <cols>
    <col min="1" max="1" width="3.5703125" style="1" customWidth="1"/>
    <col min="2" max="2" width="44.42578125" style="2" customWidth="1"/>
    <col min="3" max="3" width="16.85546875" style="1" customWidth="1"/>
    <col min="4" max="4" width="19.5703125" style="1" customWidth="1"/>
    <col min="5" max="5" width="18.85546875" style="1" customWidth="1"/>
    <col min="6" max="6" width="17.7109375" style="1" customWidth="1"/>
    <col min="7" max="7" width="13.4257812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s="4" customFormat="1" ht="24" customHeight="1">
      <c r="A1" s="3"/>
      <c r="F1" s="171"/>
      <c r="G1" s="171"/>
      <c r="H1" s="171" t="s">
        <v>201</v>
      </c>
      <c r="I1" s="171"/>
    </row>
    <row r="2" spans="1:9" s="4" customFormat="1" ht="24.75" customHeight="1">
      <c r="A2" s="3"/>
      <c r="F2" s="171"/>
      <c r="G2" s="171"/>
      <c r="H2" s="171"/>
      <c r="I2" s="171"/>
    </row>
    <row r="3" spans="1:9" s="4" customFormat="1" ht="33" customHeight="1">
      <c r="A3" s="3"/>
      <c r="F3" s="171"/>
      <c r="G3" s="171"/>
      <c r="H3" s="171"/>
      <c r="I3" s="171"/>
    </row>
    <row r="4" spans="1:9" s="5" customFormat="1" ht="12.75">
      <c r="A4" s="174" t="s">
        <v>63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78.7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62</v>
      </c>
      <c r="F9" s="54" t="s">
        <v>8</v>
      </c>
      <c r="G9" s="54" t="s">
        <v>0</v>
      </c>
      <c r="H9" s="53" t="s">
        <v>4</v>
      </c>
    </row>
    <row r="10" spans="1:9" ht="16.5">
      <c r="A10" s="50">
        <v>1</v>
      </c>
      <c r="B10" s="116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 ht="16.5">
      <c r="A11" s="50">
        <v>2</v>
      </c>
      <c r="B11" s="116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 ht="16.5">
      <c r="A12" s="50">
        <v>3</v>
      </c>
      <c r="B12" s="116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 ht="16.5">
      <c r="A13" s="50">
        <v>4</v>
      </c>
      <c r="B13" s="116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 ht="16.5">
      <c r="A14" s="50">
        <v>5</v>
      </c>
      <c r="B14" s="116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 ht="16.5">
      <c r="A15" s="50">
        <v>6</v>
      </c>
      <c r="B15" s="116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 ht="16.5">
      <c r="A16" s="50">
        <v>7</v>
      </c>
      <c r="B16" s="116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 ht="16.5">
      <c r="A17" s="50">
        <v>8</v>
      </c>
      <c r="B17" s="116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 ht="16.5">
      <c r="A18" s="50">
        <v>9</v>
      </c>
      <c r="B18" s="116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 ht="16.5">
      <c r="A19" s="50">
        <v>10</v>
      </c>
      <c r="B19" s="116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 ht="16.5">
      <c r="A20" s="50">
        <v>11</v>
      </c>
      <c r="B20" s="116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 ht="16.5">
      <c r="A21" s="50">
        <v>12</v>
      </c>
      <c r="B21" s="116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 ht="16.5">
      <c r="A22" s="50">
        <v>13</v>
      </c>
      <c r="B22" s="116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 ht="16.5">
      <c r="A23" s="50">
        <v>14</v>
      </c>
      <c r="B23" s="116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 ht="16.5">
      <c r="A24" s="50">
        <v>15</v>
      </c>
      <c r="B24" s="116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 ht="16.5">
      <c r="A25" s="50">
        <v>16</v>
      </c>
      <c r="B25" s="116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 ht="16.5">
      <c r="A26" s="50">
        <v>17</v>
      </c>
      <c r="B26" s="116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ht="16.5">
      <c r="A27" s="50">
        <v>18</v>
      </c>
      <c r="B27" s="116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ht="15" customHeight="1">
      <c r="A28" s="177"/>
      <c r="B28" s="179" t="s">
        <v>0</v>
      </c>
      <c r="C28" s="172">
        <f>SUM(C10:C27)</f>
        <v>18.36</v>
      </c>
      <c r="D28" s="172">
        <f t="shared" ref="D28" si="3">SUM(D10:D27)</f>
        <v>2257000</v>
      </c>
      <c r="E28" s="172">
        <f t="shared" ref="E28:H28" si="4">SUM(E10:E27)</f>
        <v>2371000</v>
      </c>
      <c r="F28" s="172">
        <f t="shared" si="4"/>
        <v>144000</v>
      </c>
      <c r="G28" s="172">
        <f t="shared" si="4"/>
        <v>2515000</v>
      </c>
      <c r="H28" s="172">
        <f t="shared" si="4"/>
        <v>25</v>
      </c>
    </row>
    <row r="29" spans="1:8" ht="15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I5" sqref="I5"/>
    </sheetView>
  </sheetViews>
  <sheetFormatPr defaultRowHeight="16.5"/>
  <cols>
    <col min="1" max="1" width="3.5703125" style="61" customWidth="1"/>
    <col min="2" max="2" width="47.425781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9.57031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43.5" customHeight="1">
      <c r="A1" s="59"/>
      <c r="F1" s="204"/>
      <c r="G1" s="204"/>
      <c r="H1" s="171" t="s">
        <v>202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64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7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51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49">
        <v>1</v>
      </c>
    </row>
    <row r="11" spans="1:9">
      <c r="A11" s="50">
        <v>2</v>
      </c>
      <c r="B11" s="51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49">
        <v>1</v>
      </c>
    </row>
    <row r="12" spans="1:9">
      <c r="A12" s="50">
        <v>3</v>
      </c>
      <c r="B12" s="51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49">
        <v>1</v>
      </c>
    </row>
    <row r="13" spans="1:9">
      <c r="A13" s="50">
        <v>4</v>
      </c>
      <c r="B13" s="51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49">
        <v>1</v>
      </c>
    </row>
    <row r="14" spans="1:9">
      <c r="A14" s="50">
        <v>5</v>
      </c>
      <c r="B14" s="51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49">
        <v>1</v>
      </c>
    </row>
    <row r="15" spans="1:9">
      <c r="A15" s="50">
        <v>6</v>
      </c>
      <c r="B15" s="51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49">
        <v>1</v>
      </c>
    </row>
    <row r="16" spans="1:9">
      <c r="A16" s="50">
        <v>7</v>
      </c>
      <c r="B16" s="51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49">
        <v>1</v>
      </c>
    </row>
    <row r="17" spans="1:8">
      <c r="A17" s="50">
        <v>8</v>
      </c>
      <c r="B17" s="51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49">
        <v>1</v>
      </c>
    </row>
    <row r="18" spans="1:8">
      <c r="A18" s="50">
        <v>9</v>
      </c>
      <c r="B18" s="51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49">
        <v>1</v>
      </c>
    </row>
    <row r="19" spans="1:8">
      <c r="A19" s="50">
        <v>10</v>
      </c>
      <c r="B19" s="51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49">
        <v>1</v>
      </c>
    </row>
    <row r="20" spans="1:8">
      <c r="A20" s="50">
        <v>11</v>
      </c>
      <c r="B20" s="51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49">
        <v>1</v>
      </c>
    </row>
    <row r="21" spans="1:8">
      <c r="A21" s="50">
        <v>12</v>
      </c>
      <c r="B21" s="51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49">
        <v>1</v>
      </c>
    </row>
    <row r="22" spans="1:8">
      <c r="A22" s="50">
        <v>13</v>
      </c>
      <c r="B22" s="51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49">
        <v>1</v>
      </c>
    </row>
    <row r="23" spans="1:8">
      <c r="A23" s="50">
        <v>14</v>
      </c>
      <c r="B23" s="51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49">
        <v>6</v>
      </c>
    </row>
    <row r="24" spans="1:8">
      <c r="A24" s="50">
        <v>15</v>
      </c>
      <c r="B24" s="51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49">
        <v>3</v>
      </c>
    </row>
    <row r="25" spans="1:8">
      <c r="A25" s="50">
        <v>16</v>
      </c>
      <c r="B25" s="51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49">
        <v>1</v>
      </c>
    </row>
    <row r="26" spans="1:8">
      <c r="A26" s="50">
        <v>17</v>
      </c>
      <c r="B26" s="51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49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5" sqref="I5"/>
    </sheetView>
  </sheetViews>
  <sheetFormatPr defaultRowHeight="16.5"/>
  <cols>
    <col min="1" max="1" width="3.5703125" style="61" customWidth="1"/>
    <col min="2" max="2" width="46.42578125" style="62" customWidth="1"/>
    <col min="3" max="3" width="14.5703125" style="61" customWidth="1"/>
    <col min="4" max="4" width="15.28515625" style="61" customWidth="1"/>
    <col min="5" max="5" width="24.4257812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9.71093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33" customHeight="1">
      <c r="A1" s="59"/>
      <c r="F1" s="204"/>
      <c r="G1" s="204"/>
      <c r="H1" s="171" t="s">
        <v>203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65</v>
      </c>
      <c r="B4" s="174"/>
      <c r="C4" s="174"/>
      <c r="D4" s="174"/>
      <c r="E4" s="174"/>
      <c r="F4" s="174"/>
      <c r="G4" s="174"/>
    </row>
    <row r="5" spans="1:9" s="57" customFormat="1" ht="25.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8.25" customHeight="1"/>
    <row r="9" spans="1:9" ht="2.25" customHeight="1" thickBot="1"/>
    <row r="10" spans="1:9" ht="99" customHeight="1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50">
        <v>1</v>
      </c>
      <c r="B11" s="65" t="s">
        <v>5</v>
      </c>
      <c r="C11" s="52">
        <v>1</v>
      </c>
      <c r="D11" s="52">
        <v>160000</v>
      </c>
      <c r="E11" s="52">
        <f t="shared" ref="E11:E28" si="0">D11*C11</f>
        <v>160000</v>
      </c>
      <c r="F11" s="52">
        <f t="shared" ref="F11:F23" si="1">8000*C11</f>
        <v>8000</v>
      </c>
      <c r="G11" s="52">
        <f t="shared" ref="G11:G28" si="2">SUM(E11:F11)</f>
        <v>168000</v>
      </c>
      <c r="H11" s="64">
        <v>1</v>
      </c>
    </row>
    <row r="12" spans="1:9">
      <c r="A12" s="50">
        <v>2</v>
      </c>
      <c r="B12" s="65" t="s">
        <v>61</v>
      </c>
      <c r="C12" s="52">
        <v>0.75</v>
      </c>
      <c r="D12" s="52">
        <v>125000</v>
      </c>
      <c r="E12" s="52">
        <f t="shared" si="0"/>
        <v>93750</v>
      </c>
      <c r="F12" s="52">
        <f t="shared" si="1"/>
        <v>6000</v>
      </c>
      <c r="G12" s="52">
        <f t="shared" si="2"/>
        <v>99750</v>
      </c>
      <c r="H12" s="64">
        <v>1</v>
      </c>
    </row>
    <row r="13" spans="1:9">
      <c r="A13" s="50">
        <v>3</v>
      </c>
      <c r="B13" s="65" t="s">
        <v>56</v>
      </c>
      <c r="C13" s="52">
        <v>1</v>
      </c>
      <c r="D13" s="52">
        <v>110000</v>
      </c>
      <c r="E13" s="52">
        <f t="shared" si="0"/>
        <v>110000</v>
      </c>
      <c r="F13" s="52">
        <f t="shared" si="1"/>
        <v>8000</v>
      </c>
      <c r="G13" s="52">
        <f t="shared" si="2"/>
        <v>118000</v>
      </c>
      <c r="H13" s="64">
        <v>1</v>
      </c>
    </row>
    <row r="14" spans="1:9">
      <c r="A14" s="50">
        <v>4</v>
      </c>
      <c r="B14" s="65" t="s">
        <v>6</v>
      </c>
      <c r="C14" s="52">
        <v>0.75</v>
      </c>
      <c r="D14" s="52">
        <v>130000</v>
      </c>
      <c r="E14" s="52">
        <f t="shared" si="0"/>
        <v>97500</v>
      </c>
      <c r="F14" s="52">
        <f t="shared" si="1"/>
        <v>6000</v>
      </c>
      <c r="G14" s="52">
        <f t="shared" si="2"/>
        <v>103500</v>
      </c>
      <c r="H14" s="64">
        <v>1</v>
      </c>
    </row>
    <row r="15" spans="1:9">
      <c r="A15" s="50">
        <v>5</v>
      </c>
      <c r="B15" s="65" t="s">
        <v>7</v>
      </c>
      <c r="C15" s="52">
        <v>0.75</v>
      </c>
      <c r="D15" s="52">
        <v>120000</v>
      </c>
      <c r="E15" s="52">
        <f t="shared" si="0"/>
        <v>90000</v>
      </c>
      <c r="F15" s="52">
        <f t="shared" si="1"/>
        <v>6000</v>
      </c>
      <c r="G15" s="52">
        <f t="shared" si="2"/>
        <v>96000</v>
      </c>
      <c r="H15" s="64">
        <v>1</v>
      </c>
    </row>
    <row r="16" spans="1:9">
      <c r="A16" s="50">
        <v>6</v>
      </c>
      <c r="B16" s="65" t="s">
        <v>55</v>
      </c>
      <c r="C16" s="52">
        <v>1</v>
      </c>
      <c r="D16" s="52">
        <v>120000</v>
      </c>
      <c r="E16" s="52">
        <f t="shared" si="0"/>
        <v>120000</v>
      </c>
      <c r="F16" s="52">
        <f t="shared" si="1"/>
        <v>8000</v>
      </c>
      <c r="G16" s="52">
        <f t="shared" si="2"/>
        <v>128000</v>
      </c>
      <c r="H16" s="64">
        <v>1</v>
      </c>
    </row>
    <row r="17" spans="1:8">
      <c r="A17" s="50">
        <v>7</v>
      </c>
      <c r="B17" s="65" t="s">
        <v>54</v>
      </c>
      <c r="C17" s="115">
        <v>0.75</v>
      </c>
      <c r="D17" s="52">
        <v>110000</v>
      </c>
      <c r="E17" s="52">
        <f t="shared" si="0"/>
        <v>82500</v>
      </c>
      <c r="F17" s="52">
        <f t="shared" si="1"/>
        <v>6000</v>
      </c>
      <c r="G17" s="52">
        <f t="shared" si="2"/>
        <v>88500</v>
      </c>
      <c r="H17" s="64">
        <v>1</v>
      </c>
    </row>
    <row r="18" spans="1:8">
      <c r="A18" s="50">
        <v>8</v>
      </c>
      <c r="B18" s="65" t="s">
        <v>53</v>
      </c>
      <c r="C18" s="52">
        <v>0.5</v>
      </c>
      <c r="D18" s="52">
        <v>105000</v>
      </c>
      <c r="E18" s="52">
        <f t="shared" si="0"/>
        <v>52500</v>
      </c>
      <c r="F18" s="52">
        <f t="shared" si="1"/>
        <v>4000</v>
      </c>
      <c r="G18" s="52">
        <f t="shared" si="2"/>
        <v>56500</v>
      </c>
      <c r="H18" s="64">
        <v>1</v>
      </c>
    </row>
    <row r="19" spans="1:8">
      <c r="A19" s="50">
        <v>9</v>
      </c>
      <c r="B19" s="65" t="s">
        <v>52</v>
      </c>
      <c r="C19" s="52">
        <v>0.25</v>
      </c>
      <c r="D19" s="52">
        <v>105000</v>
      </c>
      <c r="E19" s="52">
        <f t="shared" si="0"/>
        <v>26250</v>
      </c>
      <c r="F19" s="52">
        <f t="shared" si="1"/>
        <v>2000</v>
      </c>
      <c r="G19" s="52">
        <f t="shared" si="2"/>
        <v>28250</v>
      </c>
      <c r="H19" s="64">
        <v>1</v>
      </c>
    </row>
    <row r="20" spans="1:8">
      <c r="A20" s="50">
        <v>10</v>
      </c>
      <c r="B20" s="65" t="s">
        <v>51</v>
      </c>
      <c r="C20" s="52">
        <v>0.25</v>
      </c>
      <c r="D20" s="52">
        <v>105000</v>
      </c>
      <c r="E20" s="52">
        <f t="shared" si="0"/>
        <v>26250</v>
      </c>
      <c r="F20" s="52">
        <f t="shared" si="1"/>
        <v>2000</v>
      </c>
      <c r="G20" s="52">
        <f t="shared" si="2"/>
        <v>28250</v>
      </c>
      <c r="H20" s="64">
        <v>1</v>
      </c>
    </row>
    <row r="21" spans="1:8">
      <c r="A21" s="50">
        <v>11</v>
      </c>
      <c r="B21" s="65" t="s">
        <v>50</v>
      </c>
      <c r="C21" s="52">
        <v>0.5</v>
      </c>
      <c r="D21" s="52">
        <v>105000</v>
      </c>
      <c r="E21" s="52">
        <f t="shared" si="0"/>
        <v>52500</v>
      </c>
      <c r="F21" s="52">
        <f t="shared" si="1"/>
        <v>4000</v>
      </c>
      <c r="G21" s="52">
        <f t="shared" si="2"/>
        <v>56500</v>
      </c>
      <c r="H21" s="64">
        <v>1</v>
      </c>
    </row>
    <row r="22" spans="1:8">
      <c r="A22" s="50">
        <v>12</v>
      </c>
      <c r="B22" s="65" t="s">
        <v>49</v>
      </c>
      <c r="C22" s="52">
        <v>1</v>
      </c>
      <c r="D22" s="52">
        <v>115000</v>
      </c>
      <c r="E22" s="52">
        <f t="shared" si="0"/>
        <v>115000</v>
      </c>
      <c r="F22" s="52">
        <f t="shared" si="1"/>
        <v>8000</v>
      </c>
      <c r="G22" s="52">
        <f t="shared" si="2"/>
        <v>123000</v>
      </c>
      <c r="H22" s="64">
        <v>1</v>
      </c>
    </row>
    <row r="23" spans="1:8">
      <c r="A23" s="50">
        <v>13</v>
      </c>
      <c r="B23" s="65" t="s">
        <v>1</v>
      </c>
      <c r="C23" s="52">
        <v>1</v>
      </c>
      <c r="D23" s="52">
        <v>105000</v>
      </c>
      <c r="E23" s="52">
        <f t="shared" si="0"/>
        <v>105000</v>
      </c>
      <c r="F23" s="52">
        <f t="shared" si="1"/>
        <v>8000</v>
      </c>
      <c r="G23" s="52">
        <f t="shared" si="2"/>
        <v>113000</v>
      </c>
      <c r="H23" s="64">
        <v>1</v>
      </c>
    </row>
    <row r="24" spans="1:8">
      <c r="A24" s="50">
        <v>14</v>
      </c>
      <c r="B24" s="65" t="s">
        <v>48</v>
      </c>
      <c r="C24" s="52">
        <v>3.36</v>
      </c>
      <c r="D24" s="52">
        <v>130000</v>
      </c>
      <c r="E24" s="52">
        <f t="shared" si="0"/>
        <v>436800</v>
      </c>
      <c r="F24" s="52">
        <v>24000</v>
      </c>
      <c r="G24" s="52">
        <f t="shared" si="2"/>
        <v>460800</v>
      </c>
      <c r="H24" s="64">
        <v>6</v>
      </c>
    </row>
    <row r="25" spans="1:8">
      <c r="A25" s="50">
        <v>15</v>
      </c>
      <c r="B25" s="65" t="s">
        <v>47</v>
      </c>
      <c r="C25" s="52">
        <v>3</v>
      </c>
      <c r="D25" s="52">
        <v>105000</v>
      </c>
      <c r="E25" s="52">
        <f t="shared" si="0"/>
        <v>315000</v>
      </c>
      <c r="F25" s="52">
        <f>8000*C25</f>
        <v>24000</v>
      </c>
      <c r="G25" s="52">
        <f t="shared" si="2"/>
        <v>339000</v>
      </c>
      <c r="H25" s="64">
        <v>3</v>
      </c>
    </row>
    <row r="26" spans="1:8">
      <c r="A26" s="50">
        <v>16</v>
      </c>
      <c r="B26" s="65" t="s">
        <v>46</v>
      </c>
      <c r="C26" s="52">
        <v>0.75</v>
      </c>
      <c r="D26" s="52">
        <v>115000</v>
      </c>
      <c r="E26" s="52">
        <f t="shared" si="0"/>
        <v>86250</v>
      </c>
      <c r="F26" s="52">
        <f>8000*C26</f>
        <v>6000</v>
      </c>
      <c r="G26" s="52">
        <f t="shared" si="2"/>
        <v>92250</v>
      </c>
      <c r="H26" s="64">
        <v>1</v>
      </c>
    </row>
    <row r="27" spans="1:8">
      <c r="A27" s="50">
        <v>17</v>
      </c>
      <c r="B27" s="65" t="s">
        <v>45</v>
      </c>
      <c r="C27" s="52">
        <v>0.75</v>
      </c>
      <c r="D27" s="52">
        <v>115000</v>
      </c>
      <c r="E27" s="52">
        <f t="shared" si="0"/>
        <v>86250</v>
      </c>
      <c r="F27" s="52">
        <f>8000*C27</f>
        <v>6000</v>
      </c>
      <c r="G27" s="52">
        <f t="shared" si="2"/>
        <v>92250</v>
      </c>
      <c r="H27" s="64">
        <v>1</v>
      </c>
    </row>
    <row r="28" spans="1:8" customFormat="1">
      <c r="A28" s="50">
        <v>18</v>
      </c>
      <c r="B28" s="51" t="s">
        <v>44</v>
      </c>
      <c r="C28" s="52">
        <v>0.5</v>
      </c>
      <c r="D28" s="52">
        <v>120000</v>
      </c>
      <c r="E28" s="52">
        <f t="shared" si="0"/>
        <v>60000</v>
      </c>
      <c r="F28" s="52">
        <f>8000*C28</f>
        <v>4000</v>
      </c>
      <c r="G28" s="52">
        <f t="shared" si="2"/>
        <v>64000</v>
      </c>
      <c r="H28" s="49">
        <v>1</v>
      </c>
    </row>
    <row r="29" spans="1:8">
      <c r="A29" s="177"/>
      <c r="B29" s="179" t="s">
        <v>0</v>
      </c>
      <c r="C29" s="172">
        <f>SUM(C11:C28)</f>
        <v>17.86</v>
      </c>
      <c r="D29" s="172">
        <f t="shared" ref="D29:H29" si="3">SUM(D11:D28)</f>
        <v>2100000</v>
      </c>
      <c r="E29" s="172">
        <f t="shared" si="3"/>
        <v>2115550</v>
      </c>
      <c r="F29" s="172">
        <f t="shared" si="3"/>
        <v>140000</v>
      </c>
      <c r="G29" s="172">
        <f t="shared" si="3"/>
        <v>2255550</v>
      </c>
      <c r="H29" s="172">
        <f t="shared" si="3"/>
        <v>25</v>
      </c>
    </row>
    <row r="30" spans="1:8" ht="17.25" thickBot="1">
      <c r="A30" s="178"/>
      <c r="B30" s="180"/>
      <c r="C30" s="173"/>
      <c r="D30" s="173"/>
      <c r="E30" s="173"/>
      <c r="F30" s="173"/>
      <c r="G30" s="173"/>
      <c r="H30" s="173"/>
    </row>
    <row r="32" spans="1:8">
      <c r="B32" s="203" t="s">
        <v>37</v>
      </c>
      <c r="C32" s="203"/>
      <c r="D32" s="203"/>
      <c r="E32" s="203"/>
      <c r="F32" s="203"/>
      <c r="G32" s="203"/>
    </row>
  </sheetData>
  <mergeCells count="14">
    <mergeCell ref="F1:G3"/>
    <mergeCell ref="H1:I3"/>
    <mergeCell ref="A4:G5"/>
    <mergeCell ref="A6:I6"/>
    <mergeCell ref="B32:G32"/>
    <mergeCell ref="F29:F30"/>
    <mergeCell ref="G29:G30"/>
    <mergeCell ref="H29:H30"/>
    <mergeCell ref="A29:A30"/>
    <mergeCell ref="B29:B30"/>
    <mergeCell ref="C29:C30"/>
    <mergeCell ref="D29:D30"/>
    <mergeCell ref="E29:E30"/>
    <mergeCell ref="A7:I7"/>
  </mergeCells>
  <pageMargins left="0.7" right="0.7" top="0.75" bottom="0.75" header="0.3" footer="0.3"/>
  <pageSetup paperSize="9" scale="80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ColWidth="17.85546875" defaultRowHeight="15"/>
  <cols>
    <col min="1" max="1" width="8.5703125" customWidth="1"/>
    <col min="2" max="2" width="21" customWidth="1"/>
    <col min="4" max="4" width="20.28515625" customWidth="1"/>
  </cols>
  <sheetData>
    <row r="1" spans="1:9" ht="22.5" customHeight="1">
      <c r="G1" s="171" t="s">
        <v>204</v>
      </c>
      <c r="H1" s="171"/>
    </row>
    <row r="2" spans="1:9">
      <c r="G2" s="171"/>
      <c r="H2" s="171"/>
    </row>
    <row r="3" spans="1:9">
      <c r="G3" s="171"/>
      <c r="H3" s="171"/>
    </row>
    <row r="4" spans="1:9" s="57" customFormat="1" ht="13.5">
      <c r="A4" s="174" t="s">
        <v>83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80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22.5" customHeight="1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s="60" customFormat="1" ht="27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s="60" customFormat="1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s="60" customFormat="1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 s="60" customFormat="1" ht="25.5" customHeight="1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 s="60" customFormat="1" ht="24" customHeight="1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 s="60" customFormat="1" ht="16.5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 s="60" customFormat="1" ht="25.5" customHeight="1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6</v>
      </c>
    </row>
    <row r="25" spans="1:8" s="60" customFormat="1" ht="20.25" customHeight="1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 s="60" customFormat="1" ht="27.75" customHeight="1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ht="24" customHeigh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6.5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28</v>
      </c>
    </row>
    <row r="29" spans="1:8" s="60" customFormat="1" ht="6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3" t="s">
        <v>37</v>
      </c>
      <c r="D31" s="203"/>
      <c r="E31" s="203"/>
      <c r="F31" s="203"/>
      <c r="G31" s="203"/>
      <c r="H31" s="203"/>
    </row>
  </sheetData>
  <mergeCells count="13">
    <mergeCell ref="G28:G29"/>
    <mergeCell ref="G1:H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RowHeight="16.5"/>
  <cols>
    <col min="1" max="1" width="3.5703125" style="61" customWidth="1"/>
    <col min="2" max="2" width="49" style="62" customWidth="1"/>
    <col min="3" max="3" width="15" style="61" customWidth="1"/>
    <col min="4" max="4" width="16.7109375" style="61" customWidth="1"/>
    <col min="5" max="5" width="18.4257812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10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9.25" customHeight="1">
      <c r="A1" s="59"/>
      <c r="F1" s="204"/>
      <c r="G1" s="204"/>
      <c r="H1" s="171" t="s">
        <v>205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67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7.25" thickBot="1"/>
    <row r="9" spans="1:9" ht="82.5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66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66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66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66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66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66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66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66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66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66">
        <v>10</v>
      </c>
      <c r="B19" s="65" t="s">
        <v>66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66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66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66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66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66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66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66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06"/>
      <c r="B28" s="207" t="s">
        <v>0</v>
      </c>
      <c r="C28" s="205">
        <f t="shared" ref="C28:H28" si="3">SUM(C10:C27)</f>
        <v>18.36</v>
      </c>
      <c r="D28" s="205">
        <f t="shared" si="3"/>
        <v>2257000</v>
      </c>
      <c r="E28" s="205">
        <f t="shared" si="3"/>
        <v>2371000</v>
      </c>
      <c r="F28" s="205">
        <f t="shared" si="3"/>
        <v>144000</v>
      </c>
      <c r="G28" s="205">
        <f t="shared" si="3"/>
        <v>2515000</v>
      </c>
      <c r="H28" s="205">
        <f t="shared" si="3"/>
        <v>25</v>
      </c>
    </row>
    <row r="29" spans="1:8">
      <c r="A29" s="206"/>
      <c r="B29" s="207"/>
      <c r="C29" s="205"/>
      <c r="D29" s="205"/>
      <c r="E29" s="205"/>
      <c r="F29" s="205"/>
      <c r="G29" s="205"/>
      <c r="H29" s="205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H1:I3"/>
    <mergeCell ref="A4:G5"/>
    <mergeCell ref="A6:I6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  <mergeCell ref="F1:G3"/>
  </mergeCells>
  <pageMargins left="0.7" right="0.7" top="0.75" bottom="0.75" header="0.3" footer="0.3"/>
  <pageSetup paperSize="9" scale="80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RowHeight="15"/>
  <cols>
    <col min="1" max="1" width="7" customWidth="1"/>
    <col min="2" max="2" width="25.5703125" customWidth="1"/>
    <col min="3" max="3" width="14.85546875" customWidth="1"/>
    <col min="4" max="4" width="20" customWidth="1"/>
    <col min="5" max="5" width="20.140625" customWidth="1"/>
    <col min="6" max="6" width="16.28515625" customWidth="1"/>
    <col min="7" max="7" width="18.5703125" customWidth="1"/>
    <col min="8" max="8" width="16.7109375" customWidth="1"/>
    <col min="9" max="9" width="13" customWidth="1"/>
  </cols>
  <sheetData>
    <row r="1" spans="1:9" ht="32.25" customHeight="1">
      <c r="H1" s="171" t="s">
        <v>206</v>
      </c>
      <c r="I1" s="171"/>
    </row>
    <row r="2" spans="1:9">
      <c r="H2" s="171"/>
      <c r="I2" s="171"/>
    </row>
    <row r="3" spans="1:9" ht="22.5" customHeight="1">
      <c r="H3" s="171"/>
      <c r="I3" s="171"/>
    </row>
    <row r="4" spans="1:9" s="57" customFormat="1" ht="13.5">
      <c r="A4" s="174" t="s">
        <v>82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147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22.5" customHeight="1">
      <c r="A10" s="50">
        <v>1</v>
      </c>
      <c r="B10" s="65" t="s">
        <v>5</v>
      </c>
      <c r="C10" s="52">
        <v>1</v>
      </c>
      <c r="D10" s="52">
        <v>205000</v>
      </c>
      <c r="E10" s="52">
        <f t="shared" ref="E10:E27" si="0">D10*C10</f>
        <v>205000</v>
      </c>
      <c r="F10" s="52">
        <f t="shared" ref="F10:F22" si="1">8000*C10</f>
        <v>8000</v>
      </c>
      <c r="G10" s="52">
        <f t="shared" ref="G10:G27" si="2">SUM(E10:F10)</f>
        <v>213000</v>
      </c>
      <c r="H10" s="64">
        <v>1</v>
      </c>
    </row>
    <row r="11" spans="1:9" s="60" customFormat="1" ht="29.25" customHeight="1">
      <c r="A11" s="50">
        <v>2</v>
      </c>
      <c r="B11" s="65" t="s">
        <v>57</v>
      </c>
      <c r="C11" s="52">
        <v>1</v>
      </c>
      <c r="D11" s="52">
        <v>130000</v>
      </c>
      <c r="E11" s="52">
        <f t="shared" si="0"/>
        <v>130000</v>
      </c>
      <c r="F11" s="52">
        <f t="shared" si="1"/>
        <v>8000</v>
      </c>
      <c r="G11" s="52">
        <f t="shared" si="2"/>
        <v>138000</v>
      </c>
      <c r="H11" s="64">
        <v>1</v>
      </c>
    </row>
    <row r="12" spans="1:9" s="60" customFormat="1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2</v>
      </c>
    </row>
    <row r="13" spans="1:9" s="60" customFormat="1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137000</v>
      </c>
      <c r="E15" s="52">
        <f t="shared" si="0"/>
        <v>137000</v>
      </c>
      <c r="F15" s="52">
        <f t="shared" si="1"/>
        <v>8000</v>
      </c>
      <c r="G15" s="52">
        <f t="shared" si="2"/>
        <v>145000</v>
      </c>
      <c r="H15" s="64">
        <v>1</v>
      </c>
    </row>
    <row r="16" spans="1:9" s="60" customFormat="1" ht="16.5">
      <c r="A16" s="50">
        <v>7</v>
      </c>
      <c r="B16" s="65" t="s">
        <v>54</v>
      </c>
      <c r="C16" s="52">
        <v>1</v>
      </c>
      <c r="D16" s="52">
        <v>115000</v>
      </c>
      <c r="E16" s="52">
        <f t="shared" si="0"/>
        <v>115000</v>
      </c>
      <c r="F16" s="52">
        <f t="shared" si="1"/>
        <v>8000</v>
      </c>
      <c r="G16" s="52">
        <f t="shared" si="2"/>
        <v>123000</v>
      </c>
      <c r="H16" s="64">
        <v>2</v>
      </c>
    </row>
    <row r="17" spans="1:8" s="60" customFormat="1" ht="16.5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2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2</v>
      </c>
    </row>
    <row r="23" spans="1:8" s="60" customFormat="1" ht="16.5">
      <c r="A23" s="50">
        <v>14</v>
      </c>
      <c r="B23" s="65" t="s">
        <v>48</v>
      </c>
      <c r="C23" s="52">
        <v>4.4800000000000004</v>
      </c>
      <c r="D23" s="52">
        <v>150000</v>
      </c>
      <c r="E23" s="52">
        <f t="shared" si="0"/>
        <v>672000.00000000012</v>
      </c>
      <c r="F23" s="52">
        <v>32000</v>
      </c>
      <c r="G23" s="52">
        <f t="shared" si="2"/>
        <v>704000.00000000012</v>
      </c>
      <c r="H23" s="64">
        <v>8</v>
      </c>
    </row>
    <row r="24" spans="1:8" s="60" customFormat="1" ht="33">
      <c r="A24" s="50">
        <v>15</v>
      </c>
      <c r="B24" s="65" t="s">
        <v>47</v>
      </c>
      <c r="C24" s="52">
        <v>4</v>
      </c>
      <c r="D24" s="52">
        <v>115000</v>
      </c>
      <c r="E24" s="52">
        <f t="shared" si="0"/>
        <v>460000</v>
      </c>
      <c r="F24" s="52">
        <f>8000*C24</f>
        <v>32000</v>
      </c>
      <c r="G24" s="52">
        <f t="shared" si="2"/>
        <v>492000</v>
      </c>
      <c r="H24" s="64">
        <v>8</v>
      </c>
    </row>
    <row r="25" spans="1:8" s="60" customFormat="1" ht="20.25" customHeight="1">
      <c r="A25" s="50">
        <v>16</v>
      </c>
      <c r="B25" s="65" t="s">
        <v>46</v>
      </c>
      <c r="C25" s="52">
        <v>1</v>
      </c>
      <c r="D25" s="52">
        <v>125000</v>
      </c>
      <c r="E25" s="52">
        <f t="shared" si="0"/>
        <v>125000</v>
      </c>
      <c r="F25" s="52">
        <f>8000*C25</f>
        <v>8000</v>
      </c>
      <c r="G25" s="52">
        <f t="shared" si="2"/>
        <v>133000</v>
      </c>
      <c r="H25" s="64">
        <v>1</v>
      </c>
    </row>
    <row r="26" spans="1:8" s="60" customFormat="1" ht="24.75" customHeight="1">
      <c r="A26" s="50">
        <v>17</v>
      </c>
      <c r="B26" s="65" t="s">
        <v>45</v>
      </c>
      <c r="C26" s="52">
        <v>1</v>
      </c>
      <c r="D26" s="52">
        <v>125000</v>
      </c>
      <c r="E26" s="52">
        <f t="shared" si="0"/>
        <v>125000</v>
      </c>
      <c r="F26" s="52">
        <f>8000*C26</f>
        <v>8000</v>
      </c>
      <c r="G26" s="52">
        <f t="shared" si="2"/>
        <v>133000</v>
      </c>
      <c r="H26" s="64">
        <v>1</v>
      </c>
    </row>
    <row r="27" spans="1:8" ht="16.5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2.75" customHeight="1">
      <c r="A28" s="177"/>
      <c r="B28" s="179" t="s">
        <v>0</v>
      </c>
      <c r="C28" s="172">
        <f t="shared" ref="C28:H28" si="3">SUM(C10:C27)</f>
        <v>21.73</v>
      </c>
      <c r="D28" s="172">
        <f t="shared" si="3"/>
        <v>2267000</v>
      </c>
      <c r="E28" s="172">
        <f t="shared" si="3"/>
        <v>2816500</v>
      </c>
      <c r="F28" s="172">
        <f t="shared" si="3"/>
        <v>170000</v>
      </c>
      <c r="G28" s="172">
        <f t="shared" si="3"/>
        <v>2986500</v>
      </c>
      <c r="H28" s="172">
        <f t="shared" si="3"/>
        <v>36</v>
      </c>
    </row>
    <row r="29" spans="1:8" s="60" customFormat="1" ht="3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3" t="s">
        <v>37</v>
      </c>
      <c r="D31" s="203"/>
      <c r="E31" s="203"/>
      <c r="F31" s="203"/>
      <c r="G31" s="203"/>
      <c r="H31" s="203"/>
    </row>
  </sheetData>
  <mergeCells count="13">
    <mergeCell ref="G28:G29"/>
    <mergeCell ref="H1:I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7" sqref="A7:I7"/>
    </sheetView>
  </sheetViews>
  <sheetFormatPr defaultRowHeight="16.5"/>
  <cols>
    <col min="1" max="1" width="4.42578125" style="166" customWidth="1"/>
    <col min="2" max="2" width="49" style="62" customWidth="1"/>
    <col min="3" max="3" width="17" style="166" customWidth="1"/>
    <col min="4" max="4" width="19.5703125" style="166" customWidth="1"/>
    <col min="5" max="5" width="19.85546875" style="166" customWidth="1"/>
    <col min="6" max="6" width="17.5703125" style="166" customWidth="1"/>
    <col min="7" max="7" width="15.85546875" style="166" customWidth="1"/>
    <col min="8" max="8" width="18.5703125" style="166" customWidth="1"/>
    <col min="9" max="9" width="9.57031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8.5" customHeight="1">
      <c r="A1" s="59"/>
      <c r="F1" s="204"/>
      <c r="G1" s="204"/>
      <c r="H1" s="171" t="s">
        <v>207</v>
      </c>
      <c r="I1" s="171"/>
    </row>
    <row r="2" spans="1:9" s="58" customFormat="1" ht="18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180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172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164">
        <v>1</v>
      </c>
      <c r="B10" s="86" t="s">
        <v>5</v>
      </c>
      <c r="C10" s="78">
        <v>1</v>
      </c>
      <c r="D10" s="78">
        <v>207000</v>
      </c>
      <c r="E10" s="78">
        <f t="shared" ref="E10:E27" si="0">D10*C10</f>
        <v>207000</v>
      </c>
      <c r="F10" s="78">
        <f t="shared" ref="F10:F22" si="1">8000*C10</f>
        <v>8000</v>
      </c>
      <c r="G10" s="78">
        <f t="shared" ref="G10:G27" si="2">SUM(E10:F10)</f>
        <v>215000</v>
      </c>
      <c r="H10" s="85">
        <v>1</v>
      </c>
    </row>
    <row r="11" spans="1:9">
      <c r="A11" s="164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s="71" customFormat="1" ht="15.75" customHeight="1">
      <c r="A12" s="165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1</v>
      </c>
    </row>
    <row r="13" spans="1:9" s="71" customFormat="1">
      <c r="A13" s="165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165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165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165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2</v>
      </c>
    </row>
    <row r="17" spans="1:8" ht="20.25" customHeight="1">
      <c r="A17" s="165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165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165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165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165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1</v>
      </c>
    </row>
    <row r="22" spans="1:8">
      <c r="A22" s="165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 s="71" customFormat="1" ht="18.75" customHeight="1">
      <c r="A23" s="165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10</v>
      </c>
    </row>
    <row r="24" spans="1:8" s="71" customFormat="1">
      <c r="A24" s="165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s="71" customFormat="1">
      <c r="A25" s="165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 s="71" customFormat="1">
      <c r="A26" s="165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162">
        <v>18</v>
      </c>
      <c r="B27" s="163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167">
        <v>1</v>
      </c>
    </row>
    <row r="28" spans="1:8">
      <c r="A28" s="210"/>
      <c r="B28" s="212" t="s">
        <v>0</v>
      </c>
      <c r="C28" s="208">
        <f t="shared" ref="C28:H28" si="3">SUM(C10:C27)</f>
        <v>24.6</v>
      </c>
      <c r="D28" s="208">
        <f t="shared" si="3"/>
        <v>2272000</v>
      </c>
      <c r="E28" s="208">
        <f t="shared" si="3"/>
        <v>3200750</v>
      </c>
      <c r="F28" s="208">
        <f t="shared" si="3"/>
        <v>188000</v>
      </c>
      <c r="G28" s="208">
        <f t="shared" si="3"/>
        <v>3388750</v>
      </c>
      <c r="H28" s="208">
        <f t="shared" si="3"/>
        <v>37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F28:F29"/>
    <mergeCell ref="G28:G29"/>
    <mergeCell ref="H28:H29"/>
    <mergeCell ref="B31:G31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6.5"/>
  <cols>
    <col min="1" max="1" width="4.85546875" style="61" customWidth="1"/>
    <col min="2" max="2" width="51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8.5703125" style="61" customWidth="1"/>
    <col min="7" max="7" width="15.28515625" style="61" customWidth="1"/>
    <col min="8" max="8" width="18.5703125" style="61" customWidth="1"/>
    <col min="9" max="9" width="9.855468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17.25" customHeight="1">
      <c r="A1" s="59"/>
      <c r="F1" s="204"/>
      <c r="G1" s="204"/>
      <c r="H1" s="171" t="s">
        <v>208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79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91.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70">
        <v>1</v>
      </c>
      <c r="B10" s="79" t="s">
        <v>5</v>
      </c>
      <c r="C10" s="52">
        <v>1</v>
      </c>
      <c r="D10" s="52">
        <v>205000</v>
      </c>
      <c r="E10" s="47">
        <f t="shared" ref="E10:E27" si="0">D10*C10</f>
        <v>205000</v>
      </c>
      <c r="F10" s="76">
        <f t="shared" ref="F10:F22" si="1">8000*C10</f>
        <v>8000</v>
      </c>
      <c r="G10" s="76">
        <f t="shared" ref="G10:G27" si="2">SUM(E10:F10)</f>
        <v>213000</v>
      </c>
      <c r="H10" s="76">
        <v>1</v>
      </c>
    </row>
    <row r="11" spans="1:9">
      <c r="A11" s="70">
        <v>2</v>
      </c>
      <c r="B11" s="79" t="s">
        <v>57</v>
      </c>
      <c r="C11" s="52">
        <v>1</v>
      </c>
      <c r="D11" s="52">
        <v>130000</v>
      </c>
      <c r="E11" s="47">
        <f t="shared" si="0"/>
        <v>130000</v>
      </c>
      <c r="F11" s="76">
        <f t="shared" si="1"/>
        <v>8000</v>
      </c>
      <c r="G11" s="76">
        <f t="shared" si="2"/>
        <v>138000</v>
      </c>
      <c r="H11" s="76">
        <v>1</v>
      </c>
    </row>
    <row r="12" spans="1:9" ht="15.75" customHeight="1">
      <c r="A12" s="70">
        <v>3</v>
      </c>
      <c r="B12" s="79" t="s">
        <v>56</v>
      </c>
      <c r="C12" s="52">
        <v>1</v>
      </c>
      <c r="D12" s="52">
        <v>115000</v>
      </c>
      <c r="E12" s="47">
        <f t="shared" si="0"/>
        <v>115000</v>
      </c>
      <c r="F12" s="76">
        <f t="shared" si="1"/>
        <v>8000</v>
      </c>
      <c r="G12" s="76">
        <f t="shared" si="2"/>
        <v>123000</v>
      </c>
      <c r="H12" s="76">
        <v>1</v>
      </c>
    </row>
    <row r="13" spans="1:9" ht="15.75" customHeight="1">
      <c r="A13" s="70">
        <v>4</v>
      </c>
      <c r="B13" s="79" t="s">
        <v>6</v>
      </c>
      <c r="C13" s="52">
        <v>0.75</v>
      </c>
      <c r="D13" s="52">
        <v>135000</v>
      </c>
      <c r="E13" s="47">
        <f t="shared" si="0"/>
        <v>101250</v>
      </c>
      <c r="F13" s="76">
        <f t="shared" si="1"/>
        <v>6000</v>
      </c>
      <c r="G13" s="76">
        <f t="shared" si="2"/>
        <v>107250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47">
        <f t="shared" si="0"/>
        <v>93750</v>
      </c>
      <c r="F14" s="76">
        <f t="shared" si="1"/>
        <v>6000</v>
      </c>
      <c r="G14" s="76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137000</v>
      </c>
      <c r="E15" s="47">
        <f t="shared" si="0"/>
        <v>137000</v>
      </c>
      <c r="F15" s="76">
        <f t="shared" si="1"/>
        <v>8000</v>
      </c>
      <c r="G15" s="76">
        <f t="shared" si="2"/>
        <v>145000</v>
      </c>
      <c r="H15" s="76">
        <v>1</v>
      </c>
    </row>
    <row r="16" spans="1:9" ht="22.5" customHeight="1">
      <c r="A16" s="70">
        <v>7</v>
      </c>
      <c r="B16" s="79" t="s">
        <v>54</v>
      </c>
      <c r="C16" s="52">
        <v>1</v>
      </c>
      <c r="D16" s="52">
        <v>115000</v>
      </c>
      <c r="E16" s="47">
        <f t="shared" si="0"/>
        <v>115000</v>
      </c>
      <c r="F16" s="76">
        <f t="shared" si="1"/>
        <v>8000</v>
      </c>
      <c r="G16" s="76">
        <f t="shared" si="2"/>
        <v>123000</v>
      </c>
      <c r="H16" s="76">
        <v>2</v>
      </c>
    </row>
    <row r="17" spans="1:8" ht="20.25" customHeight="1">
      <c r="A17" s="70">
        <v>8</v>
      </c>
      <c r="B17" s="79" t="s">
        <v>53</v>
      </c>
      <c r="C17" s="52">
        <v>0.5</v>
      </c>
      <c r="D17" s="52">
        <v>105000</v>
      </c>
      <c r="E17" s="47">
        <f t="shared" si="0"/>
        <v>52500</v>
      </c>
      <c r="F17" s="76">
        <f t="shared" si="1"/>
        <v>4000</v>
      </c>
      <c r="G17" s="76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47">
        <f t="shared" si="0"/>
        <v>27500</v>
      </c>
      <c r="F18" s="76">
        <f t="shared" si="1"/>
        <v>2000</v>
      </c>
      <c r="G18" s="76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47">
        <f t="shared" si="0"/>
        <v>55000</v>
      </c>
      <c r="F19" s="76">
        <f t="shared" si="1"/>
        <v>4000</v>
      </c>
      <c r="G19" s="76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47">
        <f t="shared" si="0"/>
        <v>110000</v>
      </c>
      <c r="F20" s="76">
        <f t="shared" si="1"/>
        <v>8000</v>
      </c>
      <c r="G20" s="76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47">
        <f t="shared" si="0"/>
        <v>120000</v>
      </c>
      <c r="F21" s="76">
        <f t="shared" si="1"/>
        <v>8000</v>
      </c>
      <c r="G21" s="76">
        <f t="shared" si="2"/>
        <v>128000</v>
      </c>
      <c r="H21" s="76">
        <v>2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47">
        <f t="shared" si="0"/>
        <v>110000</v>
      </c>
      <c r="F22" s="76">
        <f t="shared" si="1"/>
        <v>8000</v>
      </c>
      <c r="G22" s="76">
        <f t="shared" si="2"/>
        <v>118000</v>
      </c>
      <c r="H22" s="76">
        <v>1</v>
      </c>
    </row>
    <row r="23" spans="1:8">
      <c r="A23" s="70">
        <v>14</v>
      </c>
      <c r="B23" s="79" t="s">
        <v>48</v>
      </c>
      <c r="C23" s="52">
        <v>4.4800000000000004</v>
      </c>
      <c r="D23" s="52">
        <v>150000</v>
      </c>
      <c r="E23" s="47">
        <f t="shared" si="0"/>
        <v>672000.00000000012</v>
      </c>
      <c r="F23" s="76">
        <v>32000</v>
      </c>
      <c r="G23" s="76">
        <f t="shared" si="2"/>
        <v>704000.00000000012</v>
      </c>
      <c r="H23" s="76">
        <v>8</v>
      </c>
    </row>
    <row r="24" spans="1:8">
      <c r="A24" s="70">
        <v>15</v>
      </c>
      <c r="B24" s="79" t="s">
        <v>47</v>
      </c>
      <c r="C24" s="52">
        <v>4</v>
      </c>
      <c r="D24" s="52">
        <v>115000</v>
      </c>
      <c r="E24" s="47">
        <f t="shared" si="0"/>
        <v>460000</v>
      </c>
      <c r="F24" s="76">
        <f>8000*C24</f>
        <v>32000</v>
      </c>
      <c r="G24" s="76">
        <f t="shared" si="2"/>
        <v>492000</v>
      </c>
      <c r="H24" s="76">
        <v>8</v>
      </c>
    </row>
    <row r="25" spans="1:8">
      <c r="A25" s="70">
        <v>16</v>
      </c>
      <c r="B25" s="79" t="s">
        <v>46</v>
      </c>
      <c r="C25" s="52">
        <v>1</v>
      </c>
      <c r="D25" s="52">
        <v>125000</v>
      </c>
      <c r="E25" s="47">
        <f t="shared" si="0"/>
        <v>125000</v>
      </c>
      <c r="F25" s="76">
        <f>8000*C25</f>
        <v>8000</v>
      </c>
      <c r="G25" s="76">
        <f t="shared" si="2"/>
        <v>133000</v>
      </c>
      <c r="H25" s="76">
        <v>1</v>
      </c>
    </row>
    <row r="26" spans="1:8">
      <c r="A26" s="70">
        <v>17</v>
      </c>
      <c r="B26" s="79" t="s">
        <v>45</v>
      </c>
      <c r="C26" s="52">
        <v>1</v>
      </c>
      <c r="D26" s="52">
        <v>125000</v>
      </c>
      <c r="E26" s="47">
        <f t="shared" si="0"/>
        <v>125000</v>
      </c>
      <c r="F26" s="76">
        <f>8000*C26</f>
        <v>8000</v>
      </c>
      <c r="G26" s="76">
        <f t="shared" si="2"/>
        <v>133000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customFormat="1" ht="15" customHeight="1">
      <c r="A28" s="210"/>
      <c r="B28" s="212" t="s">
        <v>0</v>
      </c>
      <c r="C28" s="208">
        <f t="shared" ref="C28:H28" si="3">SUM(C10:C27)</f>
        <v>21.73</v>
      </c>
      <c r="D28" s="208">
        <f t="shared" si="3"/>
        <v>2267000</v>
      </c>
      <c r="E28" s="208">
        <f t="shared" si="3"/>
        <v>2816500</v>
      </c>
      <c r="F28" s="208">
        <f t="shared" si="3"/>
        <v>170000</v>
      </c>
      <c r="G28" s="208">
        <f t="shared" si="3"/>
        <v>2986500</v>
      </c>
      <c r="H28" s="208">
        <f t="shared" si="3"/>
        <v>34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A6:I6"/>
    <mergeCell ref="F1:G3"/>
    <mergeCell ref="H1:I3"/>
    <mergeCell ref="A4:G5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6" sqref="A6:I6"/>
    </sheetView>
  </sheetViews>
  <sheetFormatPr defaultRowHeight="16.5"/>
  <cols>
    <col min="1" max="1" width="3.5703125" style="61" customWidth="1"/>
    <col min="2" max="2" width="47.7109375" style="62" customWidth="1"/>
    <col min="3" max="3" width="17" style="61" customWidth="1"/>
    <col min="4" max="4" width="19.5703125" style="61" customWidth="1"/>
    <col min="5" max="5" width="19.85546875" style="61" customWidth="1"/>
    <col min="6" max="6" width="17" style="61" customWidth="1"/>
    <col min="7" max="7" width="14.85546875" style="61" customWidth="1"/>
    <col min="8" max="8" width="18.5703125" style="61" customWidth="1"/>
    <col min="9" max="9" width="9.855468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3.25" customHeight="1">
      <c r="A1" s="59"/>
      <c r="F1" s="204"/>
      <c r="G1" s="204"/>
      <c r="H1" s="171" t="s">
        <v>209</v>
      </c>
      <c r="I1" s="171"/>
    </row>
    <row r="2" spans="1:9" s="58" customFormat="1" ht="23.2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2.75" customHeight="1">
      <c r="A4" s="174" t="s">
        <v>76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75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70">
        <v>1</v>
      </c>
      <c r="B10" s="69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8">
        <v>1</v>
      </c>
    </row>
    <row r="11" spans="1:9">
      <c r="A11" s="70">
        <v>2</v>
      </c>
      <c r="B11" s="69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8">
        <v>1</v>
      </c>
    </row>
    <row r="12" spans="1:9" ht="15.75" customHeight="1">
      <c r="A12" s="70">
        <v>3</v>
      </c>
      <c r="B12" s="69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8">
        <v>1</v>
      </c>
    </row>
    <row r="13" spans="1:9" ht="15.75" customHeight="1">
      <c r="A13" s="70">
        <v>4</v>
      </c>
      <c r="B13" s="69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8">
        <v>1</v>
      </c>
    </row>
    <row r="14" spans="1:9" ht="15.75" customHeight="1">
      <c r="A14" s="70">
        <v>5</v>
      </c>
      <c r="B14" s="69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8">
        <v>1</v>
      </c>
    </row>
    <row r="15" spans="1:9">
      <c r="A15" s="70">
        <v>6</v>
      </c>
      <c r="B15" s="69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8">
        <v>1</v>
      </c>
    </row>
    <row r="16" spans="1:9">
      <c r="A16" s="70">
        <v>7</v>
      </c>
      <c r="B16" s="69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8">
        <v>1</v>
      </c>
    </row>
    <row r="17" spans="1:8">
      <c r="A17" s="70">
        <v>8</v>
      </c>
      <c r="B17" s="69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8">
        <v>1</v>
      </c>
    </row>
    <row r="18" spans="1:8">
      <c r="A18" s="70">
        <v>9</v>
      </c>
      <c r="B18" s="69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8">
        <v>1</v>
      </c>
    </row>
    <row r="19" spans="1:8">
      <c r="A19" s="70">
        <v>10</v>
      </c>
      <c r="B19" s="69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8">
        <v>1</v>
      </c>
    </row>
    <row r="20" spans="1:8">
      <c r="A20" s="70">
        <v>11</v>
      </c>
      <c r="B20" s="69" t="s">
        <v>74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8">
        <v>1</v>
      </c>
    </row>
    <row r="21" spans="1:8">
      <c r="A21" s="70">
        <v>12</v>
      </c>
      <c r="B21" s="69" t="s">
        <v>73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8">
        <v>2</v>
      </c>
    </row>
    <row r="22" spans="1:8">
      <c r="A22" s="70">
        <v>13</v>
      </c>
      <c r="B22" s="69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8">
        <v>1</v>
      </c>
    </row>
    <row r="23" spans="1:8" s="71" customFormat="1">
      <c r="A23" s="70">
        <v>14</v>
      </c>
      <c r="B23" s="69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8">
        <v>6</v>
      </c>
    </row>
    <row r="24" spans="1:8">
      <c r="A24" s="70">
        <v>15</v>
      </c>
      <c r="B24" s="69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8">
        <v>3</v>
      </c>
    </row>
    <row r="25" spans="1:8">
      <c r="A25" s="70">
        <v>16</v>
      </c>
      <c r="B25" s="69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8">
        <v>1</v>
      </c>
    </row>
    <row r="26" spans="1:8">
      <c r="A26" s="70">
        <v>17</v>
      </c>
      <c r="B26" s="69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8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10"/>
      <c r="B28" s="212" t="s">
        <v>0</v>
      </c>
      <c r="C28" s="208">
        <f t="shared" ref="C28:H28" si="3">SUM(C10:C27)</f>
        <v>18.36</v>
      </c>
      <c r="D28" s="208">
        <f t="shared" si="3"/>
        <v>2257000</v>
      </c>
      <c r="E28" s="208">
        <f t="shared" si="3"/>
        <v>2371000</v>
      </c>
      <c r="F28" s="208">
        <f t="shared" si="3"/>
        <v>144000</v>
      </c>
      <c r="G28" s="208">
        <f t="shared" si="3"/>
        <v>2515000</v>
      </c>
      <c r="H28" s="208">
        <f t="shared" si="3"/>
        <v>26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A6:I6"/>
    <mergeCell ref="F1:G3"/>
    <mergeCell ref="H1:I3"/>
    <mergeCell ref="A4:G5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8" sqref="H8"/>
    </sheetView>
  </sheetViews>
  <sheetFormatPr defaultRowHeight="16.5"/>
  <cols>
    <col min="1" max="1" width="4.42578125" style="61" customWidth="1"/>
    <col min="2" max="2" width="49" style="62" customWidth="1"/>
    <col min="3" max="3" width="17" style="61" customWidth="1"/>
    <col min="4" max="4" width="19.5703125" style="61" customWidth="1"/>
    <col min="5" max="5" width="19.85546875" style="61" customWidth="1"/>
    <col min="6" max="6" width="17.5703125" style="61" customWidth="1"/>
    <col min="7" max="7" width="15.85546875" style="61" customWidth="1"/>
    <col min="8" max="8" width="18.57031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8.5" customHeight="1">
      <c r="A1" s="59"/>
      <c r="F1" s="204"/>
      <c r="G1" s="204"/>
      <c r="H1" s="171" t="s">
        <v>210</v>
      </c>
      <c r="I1" s="171"/>
    </row>
    <row r="2" spans="1:9" s="58" customFormat="1" ht="18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78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172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1.75" customHeight="1">
      <c r="A9" s="75" t="s">
        <v>14</v>
      </c>
      <c r="B9" s="74" t="s">
        <v>2</v>
      </c>
      <c r="C9" s="73" t="s">
        <v>3</v>
      </c>
      <c r="D9" s="73" t="s">
        <v>11</v>
      </c>
      <c r="E9" s="73" t="s">
        <v>9</v>
      </c>
      <c r="F9" s="73" t="s">
        <v>8</v>
      </c>
      <c r="G9" s="73" t="s">
        <v>0</v>
      </c>
      <c r="H9" s="72" t="s">
        <v>4</v>
      </c>
    </row>
    <row r="10" spans="1:9">
      <c r="A10" s="84">
        <v>1</v>
      </c>
      <c r="B10" s="86" t="s">
        <v>5</v>
      </c>
      <c r="C10" s="78">
        <v>1</v>
      </c>
      <c r="D10" s="78">
        <v>207000</v>
      </c>
      <c r="E10" s="78">
        <f t="shared" ref="E10:E27" si="0">D10*C10</f>
        <v>207000</v>
      </c>
      <c r="F10" s="78">
        <f t="shared" ref="F10:F22" si="1">8000*C10</f>
        <v>8000</v>
      </c>
      <c r="G10" s="78">
        <f t="shared" ref="G10:G27" si="2">SUM(E10:F10)</f>
        <v>215000</v>
      </c>
      <c r="H10" s="85">
        <v>1</v>
      </c>
    </row>
    <row r="11" spans="1:9">
      <c r="A11" s="84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s="71" customFormat="1" ht="15.75" customHeight="1">
      <c r="A12" s="70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1</v>
      </c>
    </row>
    <row r="13" spans="1:9" s="71" customFormat="1">
      <c r="A13" s="70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70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2</v>
      </c>
    </row>
    <row r="17" spans="1:8" ht="20.25" customHeight="1">
      <c r="A17" s="70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1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 s="71" customFormat="1" ht="18.75" customHeight="1">
      <c r="A23" s="70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10</v>
      </c>
    </row>
    <row r="24" spans="1:8" s="71" customFormat="1">
      <c r="A24" s="70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s="71" customFormat="1">
      <c r="A25" s="70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 s="71" customFormat="1">
      <c r="A26" s="70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210"/>
      <c r="B28" s="212" t="s">
        <v>0</v>
      </c>
      <c r="C28" s="208">
        <f t="shared" ref="C28:H28" si="3">SUM(C10:C27)</f>
        <v>24.6</v>
      </c>
      <c r="D28" s="208">
        <f t="shared" si="3"/>
        <v>2272000</v>
      </c>
      <c r="E28" s="208">
        <f t="shared" si="3"/>
        <v>3200750</v>
      </c>
      <c r="F28" s="208">
        <f t="shared" si="3"/>
        <v>188000</v>
      </c>
      <c r="G28" s="208">
        <f t="shared" si="3"/>
        <v>3388750</v>
      </c>
      <c r="H28" s="208">
        <f t="shared" si="3"/>
        <v>37</v>
      </c>
    </row>
    <row r="29" spans="1:8" ht="17.25" thickBot="1">
      <c r="A29" s="211"/>
      <c r="B29" s="213"/>
      <c r="C29" s="209"/>
      <c r="D29" s="209"/>
      <c r="E29" s="209"/>
      <c r="F29" s="209"/>
      <c r="G29" s="209"/>
      <c r="H29" s="209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A6:I6"/>
    <mergeCell ref="F1:G3"/>
    <mergeCell ref="H1:I3"/>
    <mergeCell ref="A4:G5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5" sqref="H5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41.25" customHeight="1">
      <c r="A1" s="1"/>
      <c r="B1" s="2"/>
      <c r="C1" s="1"/>
      <c r="D1" s="1"/>
      <c r="E1" s="1"/>
      <c r="F1" s="171"/>
      <c r="G1" s="171"/>
      <c r="H1" s="171" t="s">
        <v>184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151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 s="25" customFormat="1">
      <c r="A17" s="184"/>
      <c r="B17" s="186" t="s">
        <v>0</v>
      </c>
      <c r="C17" s="181">
        <f>SUM(C11:C16)</f>
        <v>6.25</v>
      </c>
      <c r="D17" s="181">
        <f t="shared" ref="D17:H17" si="2">SUM(D11:D16)</f>
        <v>700000</v>
      </c>
      <c r="E17" s="181">
        <f t="shared" si="2"/>
        <v>723750</v>
      </c>
      <c r="F17" s="181">
        <f t="shared" si="2"/>
        <v>50000</v>
      </c>
      <c r="G17" s="181">
        <f t="shared" si="2"/>
        <v>773750</v>
      </c>
      <c r="H17" s="181">
        <f t="shared" si="2"/>
        <v>8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F1:G3"/>
    <mergeCell ref="A4:G5"/>
    <mergeCell ref="A6:I6"/>
    <mergeCell ref="H1:I3"/>
    <mergeCell ref="F17:F18"/>
    <mergeCell ref="G17:G18"/>
    <mergeCell ref="H17:H18"/>
    <mergeCell ref="A17:A18"/>
    <mergeCell ref="B17:B18"/>
    <mergeCell ref="C17:C18"/>
    <mergeCell ref="D17:D18"/>
    <mergeCell ref="E17:E18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RowHeight="16.5"/>
  <cols>
    <col min="1" max="1" width="3.5703125" style="61" customWidth="1"/>
    <col min="2" max="2" width="51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7.28515625" style="61" customWidth="1"/>
    <col min="7" max="7" width="15" style="61" customWidth="1"/>
    <col min="8" max="8" width="18.5703125" style="61" customWidth="1"/>
    <col min="9" max="9" width="9.57031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211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77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147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79.5" customHeight="1">
      <c r="A9" s="83" t="s">
        <v>14</v>
      </c>
      <c r="B9" s="82" t="s">
        <v>2</v>
      </c>
      <c r="C9" s="81" t="s">
        <v>3</v>
      </c>
      <c r="D9" s="81" t="s">
        <v>11</v>
      </c>
      <c r="E9" s="81" t="s">
        <v>9</v>
      </c>
      <c r="F9" s="81" t="s">
        <v>8</v>
      </c>
      <c r="G9" s="81" t="s">
        <v>0</v>
      </c>
      <c r="H9" s="80" t="s">
        <v>4</v>
      </c>
    </row>
    <row r="10" spans="1:9">
      <c r="A10" s="70">
        <v>1</v>
      </c>
      <c r="B10" s="79" t="s">
        <v>5</v>
      </c>
      <c r="C10" s="78">
        <v>1</v>
      </c>
      <c r="D10" s="78">
        <v>207000</v>
      </c>
      <c r="E10" s="78">
        <f t="shared" ref="E10:E26" si="0">D10*C10</f>
        <v>207000</v>
      </c>
      <c r="F10" s="78">
        <f t="shared" ref="F10:F22" si="1">8000*C10</f>
        <v>8000</v>
      </c>
      <c r="G10" s="78">
        <f t="shared" ref="G10:G26" si="2">SUM(E10:F10)</f>
        <v>215000</v>
      </c>
      <c r="H10" s="76">
        <v>1</v>
      </c>
    </row>
    <row r="11" spans="1:9">
      <c r="A11" s="70">
        <v>2</v>
      </c>
      <c r="B11" s="79" t="s">
        <v>57</v>
      </c>
      <c r="C11" s="52">
        <v>1</v>
      </c>
      <c r="D11" s="52">
        <v>130000</v>
      </c>
      <c r="E11" s="77">
        <f t="shared" si="0"/>
        <v>130000</v>
      </c>
      <c r="F11" s="78">
        <f t="shared" si="1"/>
        <v>8000</v>
      </c>
      <c r="G11" s="77">
        <f t="shared" si="2"/>
        <v>138000</v>
      </c>
      <c r="H11" s="76">
        <v>1</v>
      </c>
    </row>
    <row r="12" spans="1:9" ht="15.75" customHeight="1">
      <c r="A12" s="70">
        <v>3</v>
      </c>
      <c r="B12" s="79" t="s">
        <v>56</v>
      </c>
      <c r="C12" s="52">
        <v>1</v>
      </c>
      <c r="D12" s="52">
        <v>115000</v>
      </c>
      <c r="E12" s="77">
        <f t="shared" si="0"/>
        <v>115000</v>
      </c>
      <c r="F12" s="78">
        <f t="shared" si="1"/>
        <v>8000</v>
      </c>
      <c r="G12" s="77">
        <f t="shared" si="2"/>
        <v>123000</v>
      </c>
      <c r="H12" s="76">
        <v>2</v>
      </c>
    </row>
    <row r="13" spans="1:9" ht="15.75" customHeight="1">
      <c r="A13" s="70">
        <v>4</v>
      </c>
      <c r="B13" s="79" t="s">
        <v>6</v>
      </c>
      <c r="C13" s="52">
        <v>1</v>
      </c>
      <c r="D13" s="52">
        <v>135000</v>
      </c>
      <c r="E13" s="77">
        <f t="shared" si="0"/>
        <v>135000</v>
      </c>
      <c r="F13" s="78">
        <f t="shared" si="1"/>
        <v>8000</v>
      </c>
      <c r="G13" s="77">
        <f t="shared" si="2"/>
        <v>143000</v>
      </c>
      <c r="H13" s="76">
        <v>1</v>
      </c>
    </row>
    <row r="14" spans="1:9" ht="15.75" customHeight="1">
      <c r="A14" s="70">
        <v>5</v>
      </c>
      <c r="B14" s="79" t="s">
        <v>7</v>
      </c>
      <c r="C14" s="52">
        <v>0.75</v>
      </c>
      <c r="D14" s="52">
        <v>125000</v>
      </c>
      <c r="E14" s="77">
        <f t="shared" si="0"/>
        <v>93750</v>
      </c>
      <c r="F14" s="78">
        <f t="shared" si="1"/>
        <v>6000</v>
      </c>
      <c r="G14" s="77">
        <f t="shared" si="2"/>
        <v>99750</v>
      </c>
      <c r="H14" s="76">
        <v>1</v>
      </c>
    </row>
    <row r="15" spans="1:9">
      <c r="A15" s="70">
        <v>6</v>
      </c>
      <c r="B15" s="79" t="s">
        <v>55</v>
      </c>
      <c r="C15" s="52">
        <v>1</v>
      </c>
      <c r="D15" s="52">
        <v>140000</v>
      </c>
      <c r="E15" s="77">
        <f t="shared" si="0"/>
        <v>140000</v>
      </c>
      <c r="F15" s="78">
        <f t="shared" si="1"/>
        <v>8000</v>
      </c>
      <c r="G15" s="77">
        <f t="shared" si="2"/>
        <v>148000</v>
      </c>
      <c r="H15" s="76">
        <v>1</v>
      </c>
    </row>
    <row r="16" spans="1:9">
      <c r="A16" s="70">
        <v>7</v>
      </c>
      <c r="B16" s="79" t="s">
        <v>54</v>
      </c>
      <c r="C16" s="52">
        <v>1</v>
      </c>
      <c r="D16" s="52">
        <v>115000</v>
      </c>
      <c r="E16" s="77">
        <f t="shared" si="0"/>
        <v>115000</v>
      </c>
      <c r="F16" s="78">
        <f t="shared" si="1"/>
        <v>8000</v>
      </c>
      <c r="G16" s="77">
        <f t="shared" si="2"/>
        <v>123000</v>
      </c>
      <c r="H16" s="76">
        <v>1</v>
      </c>
    </row>
    <row r="17" spans="1:8">
      <c r="A17" s="70">
        <v>8</v>
      </c>
      <c r="B17" s="79" t="s">
        <v>53</v>
      </c>
      <c r="C17" s="52">
        <v>0.5</v>
      </c>
      <c r="D17" s="52">
        <v>105000</v>
      </c>
      <c r="E17" s="77">
        <f t="shared" si="0"/>
        <v>52500</v>
      </c>
      <c r="F17" s="78">
        <f t="shared" si="1"/>
        <v>4000</v>
      </c>
      <c r="G17" s="77">
        <f t="shared" si="2"/>
        <v>56500</v>
      </c>
      <c r="H17" s="76">
        <v>1</v>
      </c>
    </row>
    <row r="18" spans="1:8">
      <c r="A18" s="70">
        <v>9</v>
      </c>
      <c r="B18" s="79" t="s">
        <v>52</v>
      </c>
      <c r="C18" s="52">
        <v>0.25</v>
      </c>
      <c r="D18" s="52">
        <v>110000</v>
      </c>
      <c r="E18" s="77">
        <f t="shared" si="0"/>
        <v>27500</v>
      </c>
      <c r="F18" s="78">
        <f t="shared" si="1"/>
        <v>2000</v>
      </c>
      <c r="G18" s="77">
        <f t="shared" si="2"/>
        <v>29500</v>
      </c>
      <c r="H18" s="76">
        <v>1</v>
      </c>
    </row>
    <row r="19" spans="1:8">
      <c r="A19" s="70">
        <v>10</v>
      </c>
      <c r="B19" s="79" t="s">
        <v>51</v>
      </c>
      <c r="C19" s="52">
        <v>0.5</v>
      </c>
      <c r="D19" s="52">
        <v>110000</v>
      </c>
      <c r="E19" s="77">
        <f t="shared" si="0"/>
        <v>55000</v>
      </c>
      <c r="F19" s="78">
        <f t="shared" si="1"/>
        <v>4000</v>
      </c>
      <c r="G19" s="77">
        <f t="shared" si="2"/>
        <v>59000</v>
      </c>
      <c r="H19" s="76">
        <v>1</v>
      </c>
    </row>
    <row r="20" spans="1:8">
      <c r="A20" s="70">
        <v>11</v>
      </c>
      <c r="B20" s="79" t="s">
        <v>50</v>
      </c>
      <c r="C20" s="52">
        <v>1</v>
      </c>
      <c r="D20" s="52">
        <v>110000</v>
      </c>
      <c r="E20" s="77">
        <f t="shared" si="0"/>
        <v>110000</v>
      </c>
      <c r="F20" s="78">
        <f t="shared" si="1"/>
        <v>8000</v>
      </c>
      <c r="G20" s="77">
        <f t="shared" si="2"/>
        <v>118000</v>
      </c>
      <c r="H20" s="76">
        <v>1</v>
      </c>
    </row>
    <row r="21" spans="1:8">
      <c r="A21" s="70">
        <v>12</v>
      </c>
      <c r="B21" s="79" t="s">
        <v>49</v>
      </c>
      <c r="C21" s="52">
        <v>1</v>
      </c>
      <c r="D21" s="52">
        <v>120000</v>
      </c>
      <c r="E21" s="77">
        <f t="shared" si="0"/>
        <v>120000</v>
      </c>
      <c r="F21" s="78">
        <f t="shared" si="1"/>
        <v>8000</v>
      </c>
      <c r="G21" s="77">
        <f t="shared" si="2"/>
        <v>128000</v>
      </c>
      <c r="H21" s="76">
        <v>2</v>
      </c>
    </row>
    <row r="22" spans="1:8">
      <c r="A22" s="70">
        <v>13</v>
      </c>
      <c r="B22" s="79" t="s">
        <v>1</v>
      </c>
      <c r="C22" s="52">
        <v>1</v>
      </c>
      <c r="D22" s="52">
        <v>110000</v>
      </c>
      <c r="E22" s="77">
        <f t="shared" si="0"/>
        <v>110000</v>
      </c>
      <c r="F22" s="78">
        <f t="shared" si="1"/>
        <v>8000</v>
      </c>
      <c r="G22" s="77">
        <f t="shared" si="2"/>
        <v>118000</v>
      </c>
      <c r="H22" s="76">
        <v>1</v>
      </c>
    </row>
    <row r="23" spans="1:8">
      <c r="A23" s="70">
        <v>14</v>
      </c>
      <c r="B23" s="79" t="s">
        <v>48</v>
      </c>
      <c r="C23" s="52">
        <v>5.6</v>
      </c>
      <c r="D23" s="52">
        <v>150000</v>
      </c>
      <c r="E23" s="77">
        <f t="shared" si="0"/>
        <v>840000</v>
      </c>
      <c r="F23" s="78">
        <v>40000</v>
      </c>
      <c r="G23" s="77">
        <f t="shared" si="2"/>
        <v>880000</v>
      </c>
      <c r="H23" s="76">
        <v>8</v>
      </c>
    </row>
    <row r="24" spans="1:8" ht="24" customHeight="1">
      <c r="A24" s="70">
        <v>15</v>
      </c>
      <c r="B24" s="79" t="s">
        <v>47</v>
      </c>
      <c r="C24" s="52">
        <v>5</v>
      </c>
      <c r="D24" s="52">
        <v>115000</v>
      </c>
      <c r="E24" s="77">
        <f t="shared" si="0"/>
        <v>575000</v>
      </c>
      <c r="F24" s="78">
        <f>8000*C24</f>
        <v>40000</v>
      </c>
      <c r="G24" s="77">
        <f t="shared" si="2"/>
        <v>615000</v>
      </c>
      <c r="H24" s="76">
        <v>10</v>
      </c>
    </row>
    <row r="25" spans="1:8" ht="20.25" customHeight="1">
      <c r="A25" s="70">
        <v>16</v>
      </c>
      <c r="B25" s="79" t="s">
        <v>46</v>
      </c>
      <c r="C25" s="52">
        <v>1.25</v>
      </c>
      <c r="D25" s="52">
        <v>125000</v>
      </c>
      <c r="E25" s="77">
        <f t="shared" si="0"/>
        <v>156250</v>
      </c>
      <c r="F25" s="78">
        <v>8000</v>
      </c>
      <c r="G25" s="77">
        <f t="shared" si="2"/>
        <v>164250</v>
      </c>
      <c r="H25" s="76">
        <v>1</v>
      </c>
    </row>
    <row r="26" spans="1:8">
      <c r="A26" s="70">
        <v>17</v>
      </c>
      <c r="B26" s="79" t="s">
        <v>45</v>
      </c>
      <c r="C26" s="52">
        <v>1.25</v>
      </c>
      <c r="D26" s="52">
        <v>125000</v>
      </c>
      <c r="E26" s="77">
        <f t="shared" si="0"/>
        <v>156250</v>
      </c>
      <c r="F26" s="78">
        <v>8000</v>
      </c>
      <c r="G26" s="77">
        <f t="shared" si="2"/>
        <v>164250</v>
      </c>
      <c r="H26" s="76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ref="E27" si="3">D27*C27</f>
        <v>62500</v>
      </c>
      <c r="F27" s="52">
        <f>8000*C27</f>
        <v>4000</v>
      </c>
      <c r="G27" s="52">
        <f t="shared" ref="G27" si="4">SUM(E27:F27)</f>
        <v>66500</v>
      </c>
      <c r="H27" s="49">
        <v>1</v>
      </c>
    </row>
    <row r="28" spans="1:8">
      <c r="A28" s="216"/>
      <c r="B28" s="218" t="s">
        <v>0</v>
      </c>
      <c r="C28" s="214">
        <f t="shared" ref="C28:H28" si="5">SUM(C10:C27)</f>
        <v>24.6</v>
      </c>
      <c r="D28" s="214">
        <f t="shared" si="5"/>
        <v>2272000</v>
      </c>
      <c r="E28" s="214">
        <f t="shared" si="5"/>
        <v>3200750</v>
      </c>
      <c r="F28" s="214">
        <f t="shared" si="5"/>
        <v>188000</v>
      </c>
      <c r="G28" s="214">
        <f t="shared" si="5"/>
        <v>3388750</v>
      </c>
      <c r="H28" s="214">
        <f t="shared" si="5"/>
        <v>36</v>
      </c>
    </row>
    <row r="29" spans="1:8" ht="17.25" thickBot="1">
      <c r="A29" s="217"/>
      <c r="B29" s="219"/>
      <c r="C29" s="215"/>
      <c r="D29" s="215"/>
      <c r="E29" s="215"/>
      <c r="F29" s="215"/>
      <c r="G29" s="215"/>
      <c r="H29" s="215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A6:I6"/>
    <mergeCell ref="F1:G3"/>
    <mergeCell ref="H1:I3"/>
    <mergeCell ref="A4:G5"/>
    <mergeCell ref="A7:I7"/>
    <mergeCell ref="B31:G31"/>
    <mergeCell ref="F28:F29"/>
    <mergeCell ref="G28:G29"/>
    <mergeCell ref="H28:H29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M31" sqref="M31"/>
    </sheetView>
  </sheetViews>
  <sheetFormatPr defaultRowHeight="16.5"/>
  <cols>
    <col min="1" max="1" width="3.5703125" style="61" customWidth="1"/>
    <col min="2" max="2" width="47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9.855468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7" customHeight="1">
      <c r="A1" s="59"/>
      <c r="F1" s="204"/>
      <c r="G1" s="204"/>
      <c r="H1" s="171" t="s">
        <v>212</v>
      </c>
      <c r="I1" s="171"/>
    </row>
    <row r="2" spans="1:9" s="58" customFormat="1" ht="30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68</v>
      </c>
      <c r="B4" s="174"/>
      <c r="C4" s="174"/>
      <c r="D4" s="174"/>
      <c r="E4" s="174"/>
      <c r="F4" s="174"/>
      <c r="G4" s="174"/>
    </row>
    <row r="5" spans="1:9" s="57" customFormat="1" ht="35.2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5" sqref="J5"/>
    </sheetView>
  </sheetViews>
  <sheetFormatPr defaultRowHeight="16.5"/>
  <cols>
    <col min="1" max="1" width="3.5703125" style="61" customWidth="1"/>
    <col min="2" max="2" width="49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9.57031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17.25" customHeight="1">
      <c r="A1" s="59"/>
      <c r="F1" s="204"/>
      <c r="G1" s="204"/>
      <c r="H1" s="171" t="s">
        <v>213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51" customHeight="1">
      <c r="A3" s="59"/>
      <c r="F3" s="204"/>
      <c r="G3" s="204"/>
      <c r="H3" s="171"/>
      <c r="I3" s="171"/>
    </row>
    <row r="4" spans="1:9" s="57" customFormat="1" ht="13.5">
      <c r="A4" s="174" t="s">
        <v>69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4.7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5" sqref="H5"/>
    </sheetView>
  </sheetViews>
  <sheetFormatPr defaultColWidth="19.85546875" defaultRowHeight="15"/>
  <cols>
    <col min="1" max="1" width="6.85546875" customWidth="1"/>
    <col min="2" max="2" width="27" customWidth="1"/>
    <col min="8" max="8" width="16.85546875" customWidth="1"/>
  </cols>
  <sheetData>
    <row r="1" spans="1:9">
      <c r="G1" s="171" t="s">
        <v>214</v>
      </c>
      <c r="H1" s="171"/>
    </row>
    <row r="2" spans="1:9">
      <c r="G2" s="171"/>
      <c r="H2" s="171"/>
    </row>
    <row r="3" spans="1:9" ht="30.75" customHeight="1">
      <c r="G3" s="171"/>
      <c r="H3" s="171"/>
    </row>
    <row r="4" spans="1:9" s="57" customFormat="1" ht="13.5">
      <c r="A4" s="174" t="s">
        <v>142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s="60" customFormat="1" ht="14.25" customHeight="1" thickBot="1">
      <c r="A8" s="61"/>
      <c r="B8" s="62"/>
      <c r="C8" s="61"/>
      <c r="D8" s="61"/>
      <c r="E8" s="61"/>
      <c r="F8" s="61"/>
      <c r="G8" s="61"/>
      <c r="H8" s="61"/>
    </row>
    <row r="9" spans="1:9" s="60" customFormat="1" ht="80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s="60" customFormat="1" ht="16.5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s="60" customFormat="1" ht="27.75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s="60" customFormat="1" ht="16.5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s="60" customFormat="1" ht="16.5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s="60" customFormat="1" ht="16.5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 s="60" customFormat="1" ht="16.5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 s="60" customFormat="1" ht="19.5" customHeight="1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 s="60" customFormat="1" ht="14.25" customHeight="1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 s="60" customFormat="1" ht="16.5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 s="60" customFormat="1" ht="16.5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 s="60" customFormat="1" ht="16.5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 s="60" customFormat="1" ht="16.5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 s="60" customFormat="1" ht="16.5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 s="60" customFormat="1" ht="16.5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 s="60" customFormat="1" ht="20.25" customHeight="1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3</v>
      </c>
    </row>
    <row r="25" spans="1:8" s="60" customFormat="1" ht="16.5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 s="60" customFormat="1" ht="28.5" customHeight="1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ht="25.5" customHeigh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 s="60" customFormat="1" ht="16.5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s="60" customFormat="1" ht="3.7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C31" s="203" t="s">
        <v>37</v>
      </c>
      <c r="D31" s="203"/>
      <c r="E31" s="203"/>
      <c r="F31" s="203"/>
      <c r="G31" s="203"/>
      <c r="H31" s="203"/>
    </row>
  </sheetData>
  <mergeCells count="13">
    <mergeCell ref="G28:G29"/>
    <mergeCell ref="G1:H3"/>
    <mergeCell ref="C31:H31"/>
    <mergeCell ref="H28:H29"/>
    <mergeCell ref="A4:G5"/>
    <mergeCell ref="A6:I6"/>
    <mergeCell ref="A7:I7"/>
    <mergeCell ref="A28:A29"/>
    <mergeCell ref="B28:B29"/>
    <mergeCell ref="C28:C29"/>
    <mergeCell ref="D28:D29"/>
    <mergeCell ref="E28:E29"/>
    <mergeCell ref="F28:F29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3"/>
    </sheetView>
  </sheetViews>
  <sheetFormatPr defaultRowHeight="16.5"/>
  <cols>
    <col min="1" max="1" width="4.28515625" style="61" customWidth="1"/>
    <col min="2" max="2" width="43.140625" style="62" customWidth="1"/>
    <col min="3" max="3" width="17" style="61" customWidth="1"/>
    <col min="4" max="4" width="19.5703125" style="61" customWidth="1"/>
    <col min="5" max="5" width="19.85546875" style="61" customWidth="1"/>
    <col min="6" max="6" width="14.42578125" style="61" customWidth="1"/>
    <col min="7" max="7" width="11.85546875" style="61" customWidth="1"/>
    <col min="8" max="8" width="18.5703125" style="61" customWidth="1"/>
    <col min="9" max="9" width="9.855468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5.5" customHeight="1">
      <c r="A1" s="59"/>
      <c r="F1" s="204"/>
      <c r="G1" s="204"/>
      <c r="H1" s="171" t="s">
        <v>215</v>
      </c>
      <c r="I1" s="171"/>
    </row>
    <row r="2" spans="1:9" s="58" customFormat="1" ht="24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71</v>
      </c>
      <c r="B4" s="174"/>
      <c r="C4" s="174"/>
      <c r="D4" s="174"/>
      <c r="E4" s="174"/>
      <c r="F4" s="174"/>
      <c r="G4" s="174"/>
    </row>
    <row r="5" spans="1:9" s="57" customFormat="1" ht="39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58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0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52">
        <v>1</v>
      </c>
      <c r="D10" s="52">
        <v>200000</v>
      </c>
      <c r="E10" s="67">
        <f t="shared" ref="E10:E27" si="0">D10*C10</f>
        <v>200000</v>
      </c>
      <c r="F10" s="52">
        <f t="shared" ref="F10:F22" si="1">8000*C10</f>
        <v>8000</v>
      </c>
      <c r="G10" s="67">
        <f t="shared" ref="G10:G27" si="2">SUM(E10:F10)</f>
        <v>208000</v>
      </c>
      <c r="H10" s="64">
        <v>1</v>
      </c>
    </row>
    <row r="11" spans="1:9">
      <c r="A11" s="50">
        <v>2</v>
      </c>
      <c r="B11" s="65" t="s">
        <v>57</v>
      </c>
      <c r="C11" s="52">
        <v>0.75</v>
      </c>
      <c r="D11" s="52">
        <v>130000</v>
      </c>
      <c r="E11" s="67">
        <f t="shared" si="0"/>
        <v>97500</v>
      </c>
      <c r="F11" s="52">
        <f t="shared" si="1"/>
        <v>6000</v>
      </c>
      <c r="G11" s="67">
        <f t="shared" si="2"/>
        <v>103500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67">
        <f t="shared" si="0"/>
        <v>115000</v>
      </c>
      <c r="F12" s="52">
        <f t="shared" si="1"/>
        <v>8000</v>
      </c>
      <c r="G12" s="67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67">
        <f t="shared" si="0"/>
        <v>101250</v>
      </c>
      <c r="F13" s="52">
        <f t="shared" si="1"/>
        <v>6000</v>
      </c>
      <c r="G13" s="67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67">
        <f t="shared" si="0"/>
        <v>93750</v>
      </c>
      <c r="F14" s="52">
        <f t="shared" si="1"/>
        <v>6000</v>
      </c>
      <c r="G14" s="67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67">
        <f t="shared" si="0"/>
        <v>132000</v>
      </c>
      <c r="F15" s="52">
        <f t="shared" si="1"/>
        <v>8000</v>
      </c>
      <c r="G15" s="67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67">
        <f t="shared" si="0"/>
        <v>57500</v>
      </c>
      <c r="F16" s="52">
        <f t="shared" si="1"/>
        <v>4000</v>
      </c>
      <c r="G16" s="67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67">
        <f t="shared" si="0"/>
        <v>52500</v>
      </c>
      <c r="F17" s="52">
        <f t="shared" si="1"/>
        <v>4000</v>
      </c>
      <c r="G17" s="67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67">
        <f t="shared" si="0"/>
        <v>27500</v>
      </c>
      <c r="F18" s="52">
        <f t="shared" si="1"/>
        <v>2000</v>
      </c>
      <c r="G18" s="67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67">
        <f t="shared" si="0"/>
        <v>55000</v>
      </c>
      <c r="F19" s="52">
        <f t="shared" si="1"/>
        <v>4000</v>
      </c>
      <c r="G19" s="67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67">
        <f t="shared" si="0"/>
        <v>110000</v>
      </c>
      <c r="F20" s="52">
        <f t="shared" si="1"/>
        <v>8000</v>
      </c>
      <c r="G20" s="67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67">
        <f t="shared" si="0"/>
        <v>120000</v>
      </c>
      <c r="F21" s="52">
        <f t="shared" si="1"/>
        <v>8000</v>
      </c>
      <c r="G21" s="67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67">
        <f t="shared" si="0"/>
        <v>110000</v>
      </c>
      <c r="F22" s="52">
        <f t="shared" si="1"/>
        <v>8000</v>
      </c>
      <c r="G22" s="67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67">
        <f t="shared" si="0"/>
        <v>504000</v>
      </c>
      <c r="F23" s="52">
        <v>24000</v>
      </c>
      <c r="G23" s="67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67">
        <f t="shared" si="0"/>
        <v>345000</v>
      </c>
      <c r="F24" s="52">
        <f>8000*C24</f>
        <v>24000</v>
      </c>
      <c r="G24" s="67">
        <f t="shared" si="2"/>
        <v>369000</v>
      </c>
      <c r="H24" s="64">
        <v>3</v>
      </c>
    </row>
    <row r="25" spans="1:8">
      <c r="A25" s="50">
        <v>16</v>
      </c>
      <c r="B25" s="65" t="s">
        <v>46</v>
      </c>
      <c r="C25" s="52">
        <v>0.75</v>
      </c>
      <c r="D25" s="52">
        <v>125000</v>
      </c>
      <c r="E25" s="67">
        <f t="shared" si="0"/>
        <v>93750</v>
      </c>
      <c r="F25" s="52">
        <f>8000*C25</f>
        <v>6000</v>
      </c>
      <c r="G25" s="67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67">
        <f t="shared" si="0"/>
        <v>93750</v>
      </c>
      <c r="F26" s="52">
        <f>8000*C26</f>
        <v>6000</v>
      </c>
      <c r="G26" s="67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18.36</v>
      </c>
      <c r="D28" s="172">
        <f t="shared" si="3"/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25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5" sqref="K5"/>
    </sheetView>
  </sheetViews>
  <sheetFormatPr defaultRowHeight="16.5"/>
  <cols>
    <col min="1" max="1" width="3.5703125" style="61" customWidth="1"/>
    <col min="2" max="2" width="44.5703125" style="62" customWidth="1"/>
    <col min="3" max="3" width="17" style="61" customWidth="1"/>
    <col min="4" max="4" width="19.5703125" style="61" customWidth="1"/>
    <col min="5" max="5" width="19.85546875" style="61" customWidth="1"/>
    <col min="6" max="6" width="16.28515625" style="61" customWidth="1"/>
    <col min="7" max="7" width="13.85546875" style="61" customWidth="1"/>
    <col min="8" max="8" width="18.5703125" style="61" customWidth="1"/>
    <col min="9" max="9" width="9.855468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5.5" customHeight="1">
      <c r="A1" s="59"/>
      <c r="F1" s="204"/>
      <c r="G1" s="204"/>
      <c r="H1" s="171" t="s">
        <v>216</v>
      </c>
      <c r="I1" s="171"/>
    </row>
    <row r="2" spans="1:9" s="58" customFormat="1" ht="26.2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72</v>
      </c>
      <c r="B4" s="174"/>
      <c r="C4" s="174"/>
      <c r="D4" s="174"/>
      <c r="E4" s="174"/>
      <c r="F4" s="174"/>
      <c r="G4" s="174"/>
    </row>
    <row r="5" spans="1:9" s="57" customFormat="1" ht="27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70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85.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65" t="s">
        <v>5</v>
      </c>
      <c r="C10" s="67">
        <v>1</v>
      </c>
      <c r="D10" s="67">
        <v>180000</v>
      </c>
      <c r="E10" s="67">
        <f t="shared" ref="E10:E27" si="0">D10*C10</f>
        <v>180000</v>
      </c>
      <c r="F10" s="67">
        <f t="shared" ref="F10:F22" si="1">8000*C10</f>
        <v>8000</v>
      </c>
      <c r="G10" s="67">
        <f t="shared" ref="G10:G27" si="2">SUM(E10:F10)</f>
        <v>188000</v>
      </c>
      <c r="H10" s="64">
        <v>1</v>
      </c>
    </row>
    <row r="11" spans="1:9">
      <c r="A11" s="50">
        <v>2</v>
      </c>
      <c r="B11" s="65" t="s">
        <v>57</v>
      </c>
      <c r="C11" s="52">
        <v>0.5</v>
      </c>
      <c r="D11" s="52">
        <v>130000</v>
      </c>
      <c r="E11" s="67">
        <f t="shared" si="0"/>
        <v>65000</v>
      </c>
      <c r="F11" s="67">
        <f t="shared" si="1"/>
        <v>4000</v>
      </c>
      <c r="G11" s="67">
        <f t="shared" si="2"/>
        <v>69000</v>
      </c>
      <c r="H11" s="64">
        <v>1</v>
      </c>
    </row>
    <row r="12" spans="1:9">
      <c r="A12" s="50">
        <v>3</v>
      </c>
      <c r="B12" s="65" t="s">
        <v>56</v>
      </c>
      <c r="C12" s="52">
        <v>1</v>
      </c>
      <c r="D12" s="52">
        <v>115000</v>
      </c>
      <c r="E12" s="67">
        <f t="shared" si="0"/>
        <v>115000</v>
      </c>
      <c r="F12" s="67">
        <f t="shared" si="1"/>
        <v>8000</v>
      </c>
      <c r="G12" s="67">
        <f t="shared" si="2"/>
        <v>123000</v>
      </c>
      <c r="H12" s="64">
        <v>1</v>
      </c>
    </row>
    <row r="13" spans="1:9">
      <c r="A13" s="50">
        <v>4</v>
      </c>
      <c r="B13" s="65" t="s">
        <v>6</v>
      </c>
      <c r="C13" s="52">
        <v>0.75</v>
      </c>
      <c r="D13" s="52">
        <v>135000</v>
      </c>
      <c r="E13" s="67">
        <f t="shared" si="0"/>
        <v>101250</v>
      </c>
      <c r="F13" s="67">
        <f t="shared" si="1"/>
        <v>6000</v>
      </c>
      <c r="G13" s="67">
        <f t="shared" si="2"/>
        <v>107250</v>
      </c>
      <c r="H13" s="64">
        <v>1</v>
      </c>
    </row>
    <row r="14" spans="1:9">
      <c r="A14" s="50">
        <v>5</v>
      </c>
      <c r="B14" s="65" t="s">
        <v>7</v>
      </c>
      <c r="C14" s="52">
        <v>0.75</v>
      </c>
      <c r="D14" s="52">
        <v>125000</v>
      </c>
      <c r="E14" s="67">
        <f t="shared" si="0"/>
        <v>93750</v>
      </c>
      <c r="F14" s="67">
        <f t="shared" si="1"/>
        <v>6000</v>
      </c>
      <c r="G14" s="67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125000</v>
      </c>
      <c r="E15" s="67">
        <f t="shared" si="0"/>
        <v>125000</v>
      </c>
      <c r="F15" s="67">
        <f t="shared" si="1"/>
        <v>8000</v>
      </c>
      <c r="G15" s="67">
        <f t="shared" si="2"/>
        <v>133000</v>
      </c>
      <c r="H15" s="64">
        <v>1</v>
      </c>
    </row>
    <row r="16" spans="1:9">
      <c r="A16" s="50">
        <v>7</v>
      </c>
      <c r="B16" s="65" t="s">
        <v>54</v>
      </c>
      <c r="C16" s="52">
        <v>0.5</v>
      </c>
      <c r="D16" s="52">
        <v>115000</v>
      </c>
      <c r="E16" s="67">
        <f t="shared" si="0"/>
        <v>57500</v>
      </c>
      <c r="F16" s="67">
        <f t="shared" si="1"/>
        <v>4000</v>
      </c>
      <c r="G16" s="67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67">
        <f t="shared" si="0"/>
        <v>52500</v>
      </c>
      <c r="F17" s="67">
        <f t="shared" si="1"/>
        <v>4000</v>
      </c>
      <c r="G17" s="67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67">
        <f t="shared" si="0"/>
        <v>27500</v>
      </c>
      <c r="F18" s="67">
        <f t="shared" si="1"/>
        <v>2000</v>
      </c>
      <c r="G18" s="67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67">
        <f t="shared" si="0"/>
        <v>55000</v>
      </c>
      <c r="F19" s="67">
        <f t="shared" si="1"/>
        <v>4000</v>
      </c>
      <c r="G19" s="67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67">
        <f t="shared" si="0"/>
        <v>110000</v>
      </c>
      <c r="F20" s="67">
        <f t="shared" si="1"/>
        <v>8000</v>
      </c>
      <c r="G20" s="67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67">
        <f t="shared" si="0"/>
        <v>120000</v>
      </c>
      <c r="F21" s="67">
        <f t="shared" si="1"/>
        <v>8000</v>
      </c>
      <c r="G21" s="67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0.75</v>
      </c>
      <c r="D22" s="52">
        <v>110000</v>
      </c>
      <c r="E22" s="67">
        <f t="shared" si="0"/>
        <v>82500</v>
      </c>
      <c r="F22" s="67">
        <f t="shared" si="1"/>
        <v>6000</v>
      </c>
      <c r="G22" s="67">
        <f t="shared" si="2"/>
        <v>88500</v>
      </c>
      <c r="H22" s="64">
        <v>1</v>
      </c>
    </row>
    <row r="23" spans="1:8">
      <c r="A23" s="50">
        <v>14</v>
      </c>
      <c r="B23" s="65" t="s">
        <v>48</v>
      </c>
      <c r="C23" s="52">
        <v>2.2400000000000002</v>
      </c>
      <c r="D23" s="52">
        <v>150000</v>
      </c>
      <c r="E23" s="67">
        <f t="shared" si="0"/>
        <v>336000.00000000006</v>
      </c>
      <c r="F23" s="67">
        <v>16000</v>
      </c>
      <c r="G23" s="67">
        <f t="shared" si="2"/>
        <v>352000.00000000006</v>
      </c>
      <c r="H23" s="64">
        <v>4</v>
      </c>
    </row>
    <row r="24" spans="1:8">
      <c r="A24" s="50">
        <v>15</v>
      </c>
      <c r="B24" s="65" t="s">
        <v>47</v>
      </c>
      <c r="C24" s="67">
        <v>2</v>
      </c>
      <c r="D24" s="67">
        <v>115000</v>
      </c>
      <c r="E24" s="67">
        <f t="shared" si="0"/>
        <v>230000</v>
      </c>
      <c r="F24" s="67">
        <f>8000*C24</f>
        <v>16000</v>
      </c>
      <c r="G24" s="67">
        <f t="shared" si="2"/>
        <v>246000</v>
      </c>
      <c r="H24" s="64">
        <v>2</v>
      </c>
    </row>
    <row r="25" spans="1:8">
      <c r="A25" s="50">
        <v>16</v>
      </c>
      <c r="B25" s="65" t="s">
        <v>46</v>
      </c>
      <c r="C25" s="67">
        <v>0.75</v>
      </c>
      <c r="D25" s="67">
        <v>125000</v>
      </c>
      <c r="E25" s="67">
        <f t="shared" si="0"/>
        <v>93750</v>
      </c>
      <c r="F25" s="67">
        <f>8000*C25</f>
        <v>6000</v>
      </c>
      <c r="G25" s="67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67">
        <v>0.75</v>
      </c>
      <c r="D26" s="67">
        <v>125000</v>
      </c>
      <c r="E26" s="67">
        <f t="shared" si="0"/>
        <v>93750</v>
      </c>
      <c r="F26" s="67">
        <f>8000*C26</f>
        <v>6000</v>
      </c>
      <c r="G26" s="67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 t="shared" ref="C28:H28" si="3">SUM(C10:C27)</f>
        <v>15.74</v>
      </c>
      <c r="D28" s="172">
        <f t="shared" si="3"/>
        <v>2230000</v>
      </c>
      <c r="E28" s="172">
        <f t="shared" si="3"/>
        <v>2001000</v>
      </c>
      <c r="F28" s="172">
        <f t="shared" si="3"/>
        <v>124000</v>
      </c>
      <c r="G28" s="172">
        <f t="shared" si="3"/>
        <v>2125000</v>
      </c>
      <c r="H28" s="172">
        <f t="shared" si="3"/>
        <v>22</v>
      </c>
    </row>
    <row r="29" spans="1:8" ht="17.25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5" sqref="K5"/>
    </sheetView>
  </sheetViews>
  <sheetFormatPr defaultRowHeight="16.5"/>
  <cols>
    <col min="1" max="1" width="3.5703125" style="61" customWidth="1"/>
    <col min="2" max="2" width="43" style="62" customWidth="1"/>
    <col min="3" max="3" width="17" style="61" customWidth="1"/>
    <col min="4" max="4" width="19.5703125" style="61" customWidth="1"/>
    <col min="5" max="5" width="19.85546875" style="61" customWidth="1"/>
    <col min="6" max="6" width="17.5703125" style="61" customWidth="1"/>
    <col min="7" max="7" width="14.28515625" style="61" customWidth="1"/>
    <col min="8" max="8" width="18.5703125" style="61" customWidth="1"/>
    <col min="9" max="9" width="9.710937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16.5" customHeight="1">
      <c r="A1" s="59"/>
      <c r="F1" s="204"/>
      <c r="G1" s="204"/>
      <c r="H1" s="171" t="s">
        <v>217</v>
      </c>
      <c r="I1" s="171"/>
    </row>
    <row r="2" spans="1:9" s="58" customFormat="1" ht="33.75" customHeight="1">
      <c r="A2" s="59"/>
      <c r="F2" s="204"/>
      <c r="G2" s="204"/>
      <c r="H2" s="171"/>
      <c r="I2" s="171"/>
    </row>
    <row r="3" spans="1:9" s="58" customFormat="1" ht="24" customHeight="1">
      <c r="A3" s="59"/>
      <c r="F3" s="204"/>
      <c r="G3" s="204"/>
      <c r="H3" s="171"/>
      <c r="I3" s="171"/>
    </row>
    <row r="4" spans="1:9" s="57" customFormat="1" ht="13.5">
      <c r="A4" s="174" t="s">
        <v>81</v>
      </c>
      <c r="B4" s="174"/>
      <c r="C4" s="174"/>
      <c r="D4" s="174"/>
      <c r="E4" s="174"/>
      <c r="F4" s="174"/>
      <c r="G4" s="174"/>
    </row>
    <row r="5" spans="1:9" s="57" customFormat="1" ht="33.7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80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 ht="16.5" customHeight="1">
      <c r="A10" s="50">
        <v>1</v>
      </c>
      <c r="B10" s="65" t="s">
        <v>5</v>
      </c>
      <c r="C10" s="52">
        <v>1</v>
      </c>
      <c r="D10" s="52">
        <v>200000</v>
      </c>
      <c r="E10" s="52">
        <f t="shared" ref="E10:E27" si="0">D10*C10</f>
        <v>200000</v>
      </c>
      <c r="F10" s="52">
        <f t="shared" ref="F10:F22" si="1">8000*C10</f>
        <v>8000</v>
      </c>
      <c r="G10" s="52">
        <f t="shared" ref="G10:G27" si="2">SUM(E10:F10)</f>
        <v>208000</v>
      </c>
      <c r="H10" s="64">
        <v>1</v>
      </c>
    </row>
    <row r="11" spans="1:9" ht="21" customHeight="1">
      <c r="A11" s="50">
        <v>2</v>
      </c>
      <c r="B11" s="65" t="s">
        <v>57</v>
      </c>
      <c r="C11" s="52">
        <v>0.75</v>
      </c>
      <c r="D11" s="52">
        <v>130000</v>
      </c>
      <c r="E11" s="52">
        <f t="shared" si="0"/>
        <v>97500</v>
      </c>
      <c r="F11" s="52">
        <f t="shared" si="1"/>
        <v>6000</v>
      </c>
      <c r="G11" s="52">
        <f t="shared" si="2"/>
        <v>103500</v>
      </c>
      <c r="H11" s="64">
        <v>1</v>
      </c>
    </row>
    <row r="12" spans="1:9" ht="15.75" customHeight="1">
      <c r="A12" s="50">
        <v>3</v>
      </c>
      <c r="B12" s="65" t="s">
        <v>56</v>
      </c>
      <c r="C12" s="52">
        <v>1</v>
      </c>
      <c r="D12" s="52">
        <v>115000</v>
      </c>
      <c r="E12" s="52">
        <f t="shared" si="0"/>
        <v>115000</v>
      </c>
      <c r="F12" s="52">
        <f t="shared" si="1"/>
        <v>8000</v>
      </c>
      <c r="G12" s="52">
        <f t="shared" si="2"/>
        <v>123000</v>
      </c>
      <c r="H12" s="64">
        <v>1</v>
      </c>
    </row>
    <row r="13" spans="1:9" ht="15.75" customHeight="1">
      <c r="A13" s="50">
        <v>4</v>
      </c>
      <c r="B13" s="65" t="s">
        <v>6</v>
      </c>
      <c r="C13" s="52">
        <v>0.75</v>
      </c>
      <c r="D13" s="52">
        <v>135000</v>
      </c>
      <c r="E13" s="52">
        <f t="shared" si="0"/>
        <v>101250</v>
      </c>
      <c r="F13" s="52">
        <f t="shared" si="1"/>
        <v>6000</v>
      </c>
      <c r="G13" s="52">
        <f t="shared" si="2"/>
        <v>107250</v>
      </c>
      <c r="H13" s="64">
        <v>1</v>
      </c>
    </row>
    <row r="14" spans="1:9" ht="15.75" customHeight="1">
      <c r="A14" s="50">
        <v>5</v>
      </c>
      <c r="B14" s="65" t="s">
        <v>7</v>
      </c>
      <c r="C14" s="52">
        <v>0.75</v>
      </c>
      <c r="D14" s="52">
        <v>125000</v>
      </c>
      <c r="E14" s="52">
        <f t="shared" si="0"/>
        <v>93750</v>
      </c>
      <c r="F14" s="52">
        <f t="shared" si="1"/>
        <v>6000</v>
      </c>
      <c r="G14" s="52">
        <f t="shared" si="2"/>
        <v>99750</v>
      </c>
      <c r="H14" s="64">
        <v>1</v>
      </c>
    </row>
    <row r="15" spans="1:9">
      <c r="A15" s="50">
        <v>6</v>
      </c>
      <c r="B15" s="65" t="s">
        <v>55</v>
      </c>
      <c r="C15" s="52">
        <v>1</v>
      </c>
      <c r="D15" s="52">
        <v>132000</v>
      </c>
      <c r="E15" s="52">
        <f t="shared" si="0"/>
        <v>132000</v>
      </c>
      <c r="F15" s="52">
        <f t="shared" si="1"/>
        <v>8000</v>
      </c>
      <c r="G15" s="52">
        <f t="shared" si="2"/>
        <v>140000</v>
      </c>
      <c r="H15" s="64">
        <v>1</v>
      </c>
    </row>
    <row r="16" spans="1:9">
      <c r="A16" s="50">
        <v>7</v>
      </c>
      <c r="B16" s="65" t="s">
        <v>54</v>
      </c>
      <c r="C16" s="115">
        <v>0.5</v>
      </c>
      <c r="D16" s="52">
        <v>115000</v>
      </c>
      <c r="E16" s="52">
        <f t="shared" si="0"/>
        <v>57500</v>
      </c>
      <c r="F16" s="52">
        <f t="shared" si="1"/>
        <v>4000</v>
      </c>
      <c r="G16" s="52">
        <f t="shared" si="2"/>
        <v>61500</v>
      </c>
      <c r="H16" s="64">
        <v>1</v>
      </c>
    </row>
    <row r="17" spans="1:8">
      <c r="A17" s="50">
        <v>8</v>
      </c>
      <c r="B17" s="65" t="s">
        <v>53</v>
      </c>
      <c r="C17" s="52">
        <v>0.5</v>
      </c>
      <c r="D17" s="52">
        <v>105000</v>
      </c>
      <c r="E17" s="52">
        <f t="shared" si="0"/>
        <v>52500</v>
      </c>
      <c r="F17" s="52">
        <f t="shared" si="1"/>
        <v>4000</v>
      </c>
      <c r="G17" s="52">
        <f t="shared" si="2"/>
        <v>56500</v>
      </c>
      <c r="H17" s="64">
        <v>1</v>
      </c>
    </row>
    <row r="18" spans="1:8">
      <c r="A18" s="50">
        <v>9</v>
      </c>
      <c r="B18" s="65" t="s">
        <v>52</v>
      </c>
      <c r="C18" s="52">
        <v>0.25</v>
      </c>
      <c r="D18" s="52">
        <v>110000</v>
      </c>
      <c r="E18" s="52">
        <f t="shared" si="0"/>
        <v>27500</v>
      </c>
      <c r="F18" s="52">
        <f t="shared" si="1"/>
        <v>2000</v>
      </c>
      <c r="G18" s="52">
        <f t="shared" si="2"/>
        <v>29500</v>
      </c>
      <c r="H18" s="64">
        <v>1</v>
      </c>
    </row>
    <row r="19" spans="1:8">
      <c r="A19" s="50">
        <v>10</v>
      </c>
      <c r="B19" s="65" t="s">
        <v>51</v>
      </c>
      <c r="C19" s="52">
        <v>0.5</v>
      </c>
      <c r="D19" s="52">
        <v>110000</v>
      </c>
      <c r="E19" s="52">
        <f t="shared" si="0"/>
        <v>55000</v>
      </c>
      <c r="F19" s="52">
        <f t="shared" si="1"/>
        <v>4000</v>
      </c>
      <c r="G19" s="52">
        <f t="shared" si="2"/>
        <v>59000</v>
      </c>
      <c r="H19" s="64">
        <v>1</v>
      </c>
    </row>
    <row r="20" spans="1:8">
      <c r="A20" s="50">
        <v>11</v>
      </c>
      <c r="B20" s="65" t="s">
        <v>50</v>
      </c>
      <c r="C20" s="52">
        <v>1</v>
      </c>
      <c r="D20" s="52">
        <v>110000</v>
      </c>
      <c r="E20" s="52">
        <f t="shared" si="0"/>
        <v>110000</v>
      </c>
      <c r="F20" s="52">
        <f t="shared" si="1"/>
        <v>8000</v>
      </c>
      <c r="G20" s="52">
        <f t="shared" si="2"/>
        <v>118000</v>
      </c>
      <c r="H20" s="64">
        <v>1</v>
      </c>
    </row>
    <row r="21" spans="1:8">
      <c r="A21" s="50">
        <v>12</v>
      </c>
      <c r="B21" s="65" t="s">
        <v>49</v>
      </c>
      <c r="C21" s="52">
        <v>1</v>
      </c>
      <c r="D21" s="52">
        <v>120000</v>
      </c>
      <c r="E21" s="52">
        <f t="shared" si="0"/>
        <v>120000</v>
      </c>
      <c r="F21" s="52">
        <f t="shared" si="1"/>
        <v>8000</v>
      </c>
      <c r="G21" s="52">
        <f t="shared" si="2"/>
        <v>128000</v>
      </c>
      <c r="H21" s="64">
        <v>1</v>
      </c>
    </row>
    <row r="22" spans="1:8">
      <c r="A22" s="50">
        <v>13</v>
      </c>
      <c r="B22" s="65" t="s">
        <v>1</v>
      </c>
      <c r="C22" s="52">
        <v>1</v>
      </c>
      <c r="D22" s="52">
        <v>110000</v>
      </c>
      <c r="E22" s="52">
        <f t="shared" si="0"/>
        <v>110000</v>
      </c>
      <c r="F22" s="52">
        <f t="shared" si="1"/>
        <v>8000</v>
      </c>
      <c r="G22" s="52">
        <f t="shared" si="2"/>
        <v>118000</v>
      </c>
      <c r="H22" s="64">
        <v>1</v>
      </c>
    </row>
    <row r="23" spans="1:8">
      <c r="A23" s="50">
        <v>14</v>
      </c>
      <c r="B23" s="65" t="s">
        <v>48</v>
      </c>
      <c r="C23" s="52">
        <v>3.36</v>
      </c>
      <c r="D23" s="52">
        <v>150000</v>
      </c>
      <c r="E23" s="52">
        <f t="shared" si="0"/>
        <v>504000</v>
      </c>
      <c r="F23" s="52">
        <v>24000</v>
      </c>
      <c r="G23" s="52">
        <f t="shared" si="2"/>
        <v>528000</v>
      </c>
      <c r="H23" s="64">
        <v>6</v>
      </c>
    </row>
    <row r="24" spans="1:8">
      <c r="A24" s="50">
        <v>15</v>
      </c>
      <c r="B24" s="65" t="s">
        <v>47</v>
      </c>
      <c r="C24" s="52">
        <v>3</v>
      </c>
      <c r="D24" s="52">
        <v>115000</v>
      </c>
      <c r="E24" s="52">
        <f t="shared" si="0"/>
        <v>345000</v>
      </c>
      <c r="F24" s="52">
        <f>8000*C24</f>
        <v>24000</v>
      </c>
      <c r="G24" s="52">
        <f t="shared" si="2"/>
        <v>369000</v>
      </c>
      <c r="H24" s="64">
        <v>6</v>
      </c>
    </row>
    <row r="25" spans="1:8" ht="20.25" customHeight="1">
      <c r="A25" s="50">
        <v>16</v>
      </c>
      <c r="B25" s="65" t="s">
        <v>46</v>
      </c>
      <c r="C25" s="52">
        <v>0.75</v>
      </c>
      <c r="D25" s="52">
        <v>125000</v>
      </c>
      <c r="E25" s="52">
        <f t="shared" si="0"/>
        <v>93750</v>
      </c>
      <c r="F25" s="52">
        <f>8000*C25</f>
        <v>6000</v>
      </c>
      <c r="G25" s="52">
        <f t="shared" si="2"/>
        <v>99750</v>
      </c>
      <c r="H25" s="64">
        <v>1</v>
      </c>
    </row>
    <row r="26" spans="1:8">
      <c r="A26" s="50">
        <v>17</v>
      </c>
      <c r="B26" s="65" t="s">
        <v>45</v>
      </c>
      <c r="C26" s="52">
        <v>0.75</v>
      </c>
      <c r="D26" s="52">
        <v>125000</v>
      </c>
      <c r="E26" s="52">
        <f t="shared" si="0"/>
        <v>93750</v>
      </c>
      <c r="F26" s="52">
        <f>8000*C26</f>
        <v>6000</v>
      </c>
      <c r="G26" s="52">
        <f t="shared" si="2"/>
        <v>99750</v>
      </c>
      <c r="H26" s="64">
        <v>1</v>
      </c>
    </row>
    <row r="27" spans="1:8" customFormat="1">
      <c r="A27" s="50">
        <v>18</v>
      </c>
      <c r="B27" s="51" t="s">
        <v>44</v>
      </c>
      <c r="C27" s="52">
        <v>0.5</v>
      </c>
      <c r="D27" s="52">
        <v>125000</v>
      </c>
      <c r="E27" s="52">
        <f t="shared" si="0"/>
        <v>62500</v>
      </c>
      <c r="F27" s="52">
        <f>8000*C27</f>
        <v>4000</v>
      </c>
      <c r="G27" s="52">
        <f t="shared" si="2"/>
        <v>66500</v>
      </c>
      <c r="H27" s="49">
        <v>1</v>
      </c>
    </row>
    <row r="28" spans="1:8">
      <c r="A28" s="177"/>
      <c r="B28" s="179" t="s">
        <v>0</v>
      </c>
      <c r="C28" s="172">
        <f>SUM(C10:C27)</f>
        <v>18.36</v>
      </c>
      <c r="D28" s="172">
        <f t="shared" ref="D28:H28" si="3">SUM(D10:D27)</f>
        <v>2257000</v>
      </c>
      <c r="E28" s="172">
        <f t="shared" si="3"/>
        <v>2371000</v>
      </c>
      <c r="F28" s="172">
        <f t="shared" si="3"/>
        <v>144000</v>
      </c>
      <c r="G28" s="172">
        <f t="shared" si="3"/>
        <v>2515000</v>
      </c>
      <c r="H28" s="172">
        <f t="shared" si="3"/>
        <v>28</v>
      </c>
    </row>
    <row r="29" spans="1:8" ht="7.5" customHeight="1" thickBot="1">
      <c r="A29" s="178"/>
      <c r="B29" s="180"/>
      <c r="C29" s="173"/>
      <c r="D29" s="173"/>
      <c r="E29" s="173"/>
      <c r="F29" s="173"/>
      <c r="G29" s="173"/>
      <c r="H29" s="173"/>
    </row>
    <row r="31" spans="1:8">
      <c r="B31" s="203" t="s">
        <v>37</v>
      </c>
      <c r="C31" s="203"/>
      <c r="D31" s="203"/>
      <c r="E31" s="203"/>
      <c r="F31" s="203"/>
      <c r="G31" s="203"/>
    </row>
  </sheetData>
  <mergeCells count="14">
    <mergeCell ref="B31:G31"/>
    <mergeCell ref="F28:F29"/>
    <mergeCell ref="G28:G29"/>
    <mergeCell ref="H28:H29"/>
    <mergeCell ref="F1:G3"/>
    <mergeCell ref="H1:I3"/>
    <mergeCell ref="A4:G5"/>
    <mergeCell ref="A6:I6"/>
    <mergeCell ref="A7:I7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scale="80" orientation="landscape" horizontalDpi="180" verticalDpi="18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7" sqref="A7:I7"/>
    </sheetView>
  </sheetViews>
  <sheetFormatPr defaultRowHeight="15"/>
  <cols>
    <col min="1" max="1" width="5.5703125" customWidth="1"/>
    <col min="2" max="2" width="23.5703125" customWidth="1"/>
    <col min="3" max="3" width="19.5703125" customWidth="1"/>
    <col min="4" max="4" width="17.42578125" customWidth="1"/>
    <col min="5" max="5" width="19" customWidth="1"/>
    <col min="6" max="6" width="16.140625" customWidth="1"/>
    <col min="7" max="7" width="16.85546875" customWidth="1"/>
    <col min="8" max="8" width="13.5703125" customWidth="1"/>
  </cols>
  <sheetData>
    <row r="1" spans="1:9" ht="33.75" customHeight="1">
      <c r="G1" s="171" t="s">
        <v>218</v>
      </c>
      <c r="H1" s="171"/>
    </row>
    <row r="2" spans="1:9">
      <c r="G2" s="171"/>
      <c r="H2" s="171"/>
    </row>
    <row r="3" spans="1:9">
      <c r="G3" s="171"/>
      <c r="H3" s="171"/>
    </row>
    <row r="5" spans="1:9">
      <c r="A5" s="174" t="s">
        <v>88</v>
      </c>
      <c r="B5" s="174"/>
      <c r="C5" s="174"/>
      <c r="D5" s="174"/>
      <c r="E5" s="174"/>
      <c r="F5" s="174"/>
      <c r="G5" s="174"/>
      <c r="H5" s="5"/>
      <c r="I5" s="5"/>
    </row>
    <row r="6" spans="1:9">
      <c r="A6" s="174"/>
      <c r="B6" s="174"/>
      <c r="C6" s="174"/>
      <c r="D6" s="174"/>
      <c r="E6" s="174"/>
      <c r="F6" s="174"/>
      <c r="G6" s="174"/>
      <c r="H6" s="5"/>
      <c r="I6" s="5"/>
    </row>
    <row r="7" spans="1:9" ht="16.5">
      <c r="A7" s="175" t="s">
        <v>143</v>
      </c>
      <c r="B7" s="175"/>
      <c r="C7" s="175"/>
      <c r="D7" s="175"/>
      <c r="E7" s="175"/>
      <c r="F7" s="175"/>
      <c r="G7" s="175"/>
      <c r="H7" s="175"/>
      <c r="I7" s="175"/>
    </row>
    <row r="8" spans="1:9" ht="16.5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5.75" thickBot="1">
      <c r="A9" s="1"/>
      <c r="B9" s="2"/>
      <c r="C9" s="1"/>
      <c r="D9" s="1"/>
      <c r="E9" s="1"/>
      <c r="F9" s="1"/>
      <c r="G9" s="1"/>
      <c r="H9" s="1"/>
    </row>
    <row r="10" spans="1:9" ht="75">
      <c r="A10" s="95" t="s">
        <v>14</v>
      </c>
      <c r="B10" s="94" t="s">
        <v>2</v>
      </c>
      <c r="C10" s="93" t="s">
        <v>3</v>
      </c>
      <c r="D10" s="93" t="s">
        <v>11</v>
      </c>
      <c r="E10" s="93" t="s">
        <v>9</v>
      </c>
      <c r="F10" s="93" t="s">
        <v>8</v>
      </c>
      <c r="G10" s="93" t="s">
        <v>0</v>
      </c>
      <c r="H10" s="92" t="s">
        <v>4</v>
      </c>
    </row>
    <row r="11" spans="1:9" ht="16.5">
      <c r="A11" s="90">
        <v>1</v>
      </c>
      <c r="B11" s="89" t="s">
        <v>5</v>
      </c>
      <c r="C11" s="88">
        <v>1</v>
      </c>
      <c r="D11" s="88">
        <v>150000</v>
      </c>
      <c r="E11" s="88">
        <f t="shared" ref="E11:E16" si="0">D11*C11</f>
        <v>150000</v>
      </c>
      <c r="F11" s="88">
        <v>8000</v>
      </c>
      <c r="G11" s="88">
        <f t="shared" ref="G11:G16" si="1">SUM(E11:F11)</f>
        <v>158000</v>
      </c>
      <c r="H11" s="87">
        <v>1</v>
      </c>
    </row>
    <row r="12" spans="1:9" ht="16.5">
      <c r="A12" s="90">
        <v>2</v>
      </c>
      <c r="B12" s="91" t="s">
        <v>87</v>
      </c>
      <c r="C12" s="88">
        <v>0.75</v>
      </c>
      <c r="D12" s="88">
        <v>120000</v>
      </c>
      <c r="E12" s="88">
        <f t="shared" si="0"/>
        <v>90000</v>
      </c>
      <c r="F12" s="88">
        <v>6000</v>
      </c>
      <c r="G12" s="88">
        <f t="shared" si="1"/>
        <v>96000</v>
      </c>
      <c r="H12" s="87">
        <v>1</v>
      </c>
    </row>
    <row r="13" spans="1:9" ht="16.5">
      <c r="A13" s="90">
        <v>3</v>
      </c>
      <c r="B13" s="89" t="s">
        <v>6</v>
      </c>
      <c r="C13" s="88">
        <v>1</v>
      </c>
      <c r="D13" s="88">
        <v>115000</v>
      </c>
      <c r="E13" s="88">
        <f t="shared" si="0"/>
        <v>115000</v>
      </c>
      <c r="F13" s="88">
        <v>8000</v>
      </c>
      <c r="G13" s="88">
        <f t="shared" si="1"/>
        <v>123000</v>
      </c>
      <c r="H13" s="87">
        <v>1</v>
      </c>
    </row>
    <row r="14" spans="1:9" ht="16.5">
      <c r="A14" s="90">
        <v>4</v>
      </c>
      <c r="B14" s="89" t="s">
        <v>86</v>
      </c>
      <c r="C14" s="88">
        <v>9.5</v>
      </c>
      <c r="D14" s="88">
        <v>130000</v>
      </c>
      <c r="E14" s="88">
        <f t="shared" si="0"/>
        <v>1235000</v>
      </c>
      <c r="F14" s="88">
        <v>76000</v>
      </c>
      <c r="G14" s="88">
        <f t="shared" si="1"/>
        <v>1311000</v>
      </c>
      <c r="H14" s="87">
        <v>11</v>
      </c>
    </row>
    <row r="15" spans="1:9" ht="16.5">
      <c r="A15" s="90">
        <v>5</v>
      </c>
      <c r="B15" s="89" t="s">
        <v>1</v>
      </c>
      <c r="C15" s="88">
        <v>1</v>
      </c>
      <c r="D15" s="88">
        <v>105000</v>
      </c>
      <c r="E15" s="88">
        <f t="shared" si="0"/>
        <v>105000</v>
      </c>
      <c r="F15" s="88">
        <v>8000</v>
      </c>
      <c r="G15" s="88">
        <f t="shared" si="1"/>
        <v>113000</v>
      </c>
      <c r="H15" s="87">
        <v>1</v>
      </c>
    </row>
    <row r="16" spans="1:9" ht="16.5">
      <c r="A16" s="90">
        <v>6</v>
      </c>
      <c r="B16" s="89" t="s">
        <v>7</v>
      </c>
      <c r="C16" s="88">
        <v>0.5</v>
      </c>
      <c r="D16" s="88">
        <v>105000</v>
      </c>
      <c r="E16" s="88">
        <f t="shared" si="0"/>
        <v>52500</v>
      </c>
      <c r="F16" s="88">
        <v>4000</v>
      </c>
      <c r="G16" s="88">
        <f t="shared" si="1"/>
        <v>56500</v>
      </c>
      <c r="H16" s="87">
        <v>1</v>
      </c>
    </row>
    <row r="17" spans="1:8" ht="15" customHeight="1">
      <c r="A17" s="224"/>
      <c r="B17" s="226" t="s">
        <v>0</v>
      </c>
      <c r="C17" s="221">
        <f t="shared" ref="C17" si="2">SUM(C11:C16)</f>
        <v>13.75</v>
      </c>
      <c r="D17" s="221">
        <f t="shared" ref="D17" si="3">SUM(D11:D16)</f>
        <v>725000</v>
      </c>
      <c r="E17" s="221">
        <f t="shared" ref="E17" si="4">SUM(E11:E16)</f>
        <v>1747500</v>
      </c>
      <c r="F17" s="221">
        <f t="shared" ref="F17" si="5">SUM(F11:F16)</f>
        <v>110000</v>
      </c>
      <c r="G17" s="221">
        <f t="shared" ref="G17" si="6">SUM(G11:G16)</f>
        <v>1857500</v>
      </c>
      <c r="H17" s="221">
        <f t="shared" ref="H17" si="7">SUM(H11:H16)</f>
        <v>16</v>
      </c>
    </row>
    <row r="18" spans="1:8" ht="15.75" customHeight="1" thickBot="1">
      <c r="A18" s="225"/>
      <c r="B18" s="227"/>
      <c r="C18" s="222"/>
      <c r="D18" s="222"/>
      <c r="E18" s="222"/>
      <c r="F18" s="222"/>
      <c r="G18" s="222"/>
      <c r="H18" s="222"/>
    </row>
    <row r="20" spans="1:8">
      <c r="C20" s="223" t="s">
        <v>85</v>
      </c>
      <c r="D20" s="223"/>
      <c r="E20" s="223"/>
      <c r="F20" s="223"/>
      <c r="G20" s="223"/>
      <c r="H20" s="223"/>
    </row>
    <row r="22" spans="1:8" ht="16.5">
      <c r="B22" s="220" t="s">
        <v>84</v>
      </c>
      <c r="C22" s="220"/>
      <c r="D22" s="220"/>
      <c r="E22" s="220"/>
      <c r="F22" s="220"/>
    </row>
  </sheetData>
  <mergeCells count="14">
    <mergeCell ref="B22:F22"/>
    <mergeCell ref="G1:H3"/>
    <mergeCell ref="H17:H18"/>
    <mergeCell ref="C20:H20"/>
    <mergeCell ref="A5:G6"/>
    <mergeCell ref="A7:I7"/>
    <mergeCell ref="A8:I8"/>
    <mergeCell ref="A17:A18"/>
    <mergeCell ref="B17:B18"/>
    <mergeCell ref="C17:C18"/>
    <mergeCell ref="D17:D18"/>
    <mergeCell ref="E17:E18"/>
    <mergeCell ref="F17:F18"/>
    <mergeCell ref="G17:G18"/>
  </mergeCells>
  <pageMargins left="0.25" right="0.25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5" sqref="H5"/>
    </sheetView>
  </sheetViews>
  <sheetFormatPr defaultRowHeight="16.5"/>
  <cols>
    <col min="1" max="1" width="3.5703125" style="61" customWidth="1"/>
    <col min="2" max="2" width="24" style="62" customWidth="1"/>
    <col min="3" max="3" width="16.7109375" style="61" customWidth="1"/>
    <col min="4" max="4" width="18.85546875" style="61" customWidth="1"/>
    <col min="5" max="5" width="18.5703125" style="61" customWidth="1"/>
    <col min="6" max="6" width="17.7109375" style="61" customWidth="1"/>
    <col min="7" max="7" width="11.85546875" style="61" customWidth="1"/>
    <col min="8" max="8" width="18.5703125" style="61" customWidth="1"/>
    <col min="9" max="9" width="10.28515625" style="60" customWidth="1"/>
    <col min="10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219</v>
      </c>
      <c r="I1" s="171"/>
    </row>
    <row r="2" spans="1:9" s="58" customFormat="1" ht="13.5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s="57" customFormat="1" ht="13.5">
      <c r="A4" s="174" t="s">
        <v>94</v>
      </c>
      <c r="B4" s="174"/>
      <c r="C4" s="174"/>
      <c r="D4" s="174"/>
      <c r="E4" s="174"/>
      <c r="F4" s="174"/>
      <c r="G4" s="174"/>
    </row>
    <row r="5" spans="1:9" s="57" customFormat="1" ht="62.25" customHeight="1">
      <c r="A5" s="174"/>
      <c r="B5" s="174"/>
      <c r="C5" s="174"/>
      <c r="D5" s="174"/>
      <c r="E5" s="174"/>
      <c r="F5" s="174"/>
      <c r="G5" s="174"/>
    </row>
    <row r="6" spans="1:9" s="57" customFormat="1" ht="15.75" customHeight="1">
      <c r="A6" s="175" t="s">
        <v>93</v>
      </c>
      <c r="B6" s="175"/>
      <c r="C6" s="175"/>
      <c r="D6" s="175"/>
      <c r="E6" s="175"/>
      <c r="F6" s="175"/>
      <c r="G6" s="175"/>
      <c r="H6" s="175"/>
      <c r="I6" s="175"/>
    </row>
    <row r="7" spans="1:9" s="63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7.25" thickBot="1"/>
    <row r="9" spans="1:9" ht="82.5">
      <c r="A9" s="56" t="s">
        <v>14</v>
      </c>
      <c r="B9" s="55" t="s">
        <v>2</v>
      </c>
      <c r="C9" s="54" t="s">
        <v>3</v>
      </c>
      <c r="D9" s="54" t="s">
        <v>11</v>
      </c>
      <c r="E9" s="54" t="s">
        <v>9</v>
      </c>
      <c r="F9" s="54" t="s">
        <v>8</v>
      </c>
      <c r="G9" s="54" t="s">
        <v>0</v>
      </c>
      <c r="H9" s="53" t="s">
        <v>4</v>
      </c>
    </row>
    <row r="10" spans="1:9">
      <c r="A10" s="50">
        <v>1</v>
      </c>
      <c r="B10" s="51" t="s">
        <v>5</v>
      </c>
      <c r="C10" s="47">
        <v>1</v>
      </c>
      <c r="D10" s="47">
        <v>115000</v>
      </c>
      <c r="E10" s="47">
        <f>D10*C10</f>
        <v>115000</v>
      </c>
      <c r="F10" s="97">
        <f>8000*C10</f>
        <v>8000</v>
      </c>
      <c r="G10" s="47">
        <f>SUM(E10:F10)</f>
        <v>123000</v>
      </c>
      <c r="H10" s="49">
        <v>1</v>
      </c>
    </row>
    <row r="11" spans="1:9">
      <c r="A11" s="50">
        <v>2</v>
      </c>
      <c r="B11" s="51" t="s">
        <v>6</v>
      </c>
      <c r="C11" s="47">
        <v>0.75</v>
      </c>
      <c r="D11" s="47">
        <v>105000</v>
      </c>
      <c r="E11" s="48">
        <f>D11*C11</f>
        <v>78750</v>
      </c>
      <c r="F11" s="97">
        <f>8000*C11</f>
        <v>6000</v>
      </c>
      <c r="G11" s="48">
        <f>SUM(E11:F11)</f>
        <v>84750</v>
      </c>
      <c r="H11" s="49">
        <v>1</v>
      </c>
    </row>
    <row r="12" spans="1:9">
      <c r="A12" s="50">
        <v>3</v>
      </c>
      <c r="B12" s="51" t="s">
        <v>92</v>
      </c>
      <c r="C12" s="47">
        <v>7</v>
      </c>
      <c r="D12" s="47">
        <v>105000</v>
      </c>
      <c r="E12" s="48">
        <f>D12*C12</f>
        <v>735000</v>
      </c>
      <c r="F12" s="97">
        <f>8000*C12</f>
        <v>56000</v>
      </c>
      <c r="G12" s="48">
        <f>SUM(E12:F12)</f>
        <v>791000</v>
      </c>
      <c r="H12" s="49">
        <v>9</v>
      </c>
    </row>
    <row r="13" spans="1:9">
      <c r="A13" s="50">
        <v>4</v>
      </c>
      <c r="B13" s="51" t="s">
        <v>91</v>
      </c>
      <c r="C13" s="47">
        <v>0.75</v>
      </c>
      <c r="D13" s="47">
        <v>105000</v>
      </c>
      <c r="E13" s="48">
        <f>D13*C13</f>
        <v>78750</v>
      </c>
      <c r="F13" s="97">
        <f>8000*C13</f>
        <v>6000</v>
      </c>
      <c r="G13" s="48">
        <f>SUM(E13:F13)</f>
        <v>84750</v>
      </c>
      <c r="H13" s="49">
        <v>1</v>
      </c>
    </row>
    <row r="14" spans="1:9">
      <c r="A14" s="50">
        <v>5</v>
      </c>
      <c r="B14" s="51" t="s">
        <v>7</v>
      </c>
      <c r="C14" s="47">
        <v>0.5</v>
      </c>
      <c r="D14" s="47">
        <v>105000</v>
      </c>
      <c r="E14" s="48">
        <f>D14*C14</f>
        <v>52500</v>
      </c>
      <c r="F14" s="97">
        <f>8000*C14</f>
        <v>4000</v>
      </c>
      <c r="G14" s="48">
        <f>SUM(E14:F14)</f>
        <v>56500</v>
      </c>
      <c r="H14" s="49">
        <v>1</v>
      </c>
    </row>
    <row r="15" spans="1:9">
      <c r="A15" s="177"/>
      <c r="B15" s="179" t="s">
        <v>0</v>
      </c>
      <c r="C15" s="172">
        <f t="shared" ref="C15:H15" si="0">SUM(C10:C14)</f>
        <v>10</v>
      </c>
      <c r="D15" s="172">
        <f t="shared" si="0"/>
        <v>535000</v>
      </c>
      <c r="E15" s="234">
        <f t="shared" si="0"/>
        <v>1060000</v>
      </c>
      <c r="F15" s="230">
        <f t="shared" si="0"/>
        <v>80000</v>
      </c>
      <c r="G15" s="230">
        <f t="shared" si="0"/>
        <v>1140000</v>
      </c>
      <c r="H15" s="232">
        <f t="shared" si="0"/>
        <v>13</v>
      </c>
    </row>
    <row r="16" spans="1:9" ht="17.25" thickBot="1">
      <c r="A16" s="178"/>
      <c r="B16" s="180"/>
      <c r="C16" s="173"/>
      <c r="D16" s="173"/>
      <c r="E16" s="235"/>
      <c r="F16" s="231"/>
      <c r="G16" s="231"/>
      <c r="H16" s="233"/>
    </row>
    <row r="19" spans="2:9">
      <c r="D19" s="229" t="s">
        <v>90</v>
      </c>
      <c r="E19" s="229"/>
      <c r="F19" s="229"/>
      <c r="G19" s="229"/>
      <c r="H19" s="229"/>
      <c r="I19" s="96"/>
    </row>
    <row r="21" spans="2:9">
      <c r="B21" s="228" t="s">
        <v>89</v>
      </c>
      <c r="C21" s="228"/>
      <c r="D21" s="228"/>
      <c r="E21" s="228"/>
      <c r="F21" s="228"/>
    </row>
  </sheetData>
  <mergeCells count="15">
    <mergeCell ref="B21:F21"/>
    <mergeCell ref="D19:H19"/>
    <mergeCell ref="F15:F16"/>
    <mergeCell ref="G15:G16"/>
    <mergeCell ref="H15:H16"/>
    <mergeCell ref="B15:B16"/>
    <mergeCell ref="C15:C16"/>
    <mergeCell ref="D15:D16"/>
    <mergeCell ref="E15:E16"/>
    <mergeCell ref="A15:A16"/>
    <mergeCell ref="H1:I3"/>
    <mergeCell ref="F1:G3"/>
    <mergeCell ref="A4:G5"/>
    <mergeCell ref="A6:I6"/>
    <mergeCell ref="A7:I7"/>
  </mergeCells>
  <pageMargins left="0.25" right="0.25" top="0.75" bottom="0.75" header="0.3" footer="0.3"/>
  <pageSetup paperSize="9" orientation="landscape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6" sqref="I6"/>
    </sheetView>
  </sheetViews>
  <sheetFormatPr defaultRowHeight="16.5"/>
  <cols>
    <col min="1" max="1" width="3.5703125" style="61" customWidth="1"/>
    <col min="2" max="2" width="24" style="62" customWidth="1"/>
    <col min="3" max="3" width="16.7109375" style="61" customWidth="1"/>
    <col min="4" max="4" width="18.85546875" style="61" customWidth="1"/>
    <col min="5" max="5" width="18.5703125" style="61" customWidth="1"/>
    <col min="6" max="6" width="17.7109375" style="61" customWidth="1"/>
    <col min="7" max="7" width="18" style="61" customWidth="1"/>
    <col min="8" max="8" width="15.28515625" style="61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220</v>
      </c>
      <c r="I1" s="171"/>
    </row>
    <row r="2" spans="1:9" s="58" customFormat="1" ht="24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ht="7.5" customHeight="1">
      <c r="A4" s="60"/>
      <c r="B4" s="60"/>
      <c r="C4" s="60"/>
      <c r="D4" s="60"/>
      <c r="E4" s="60"/>
      <c r="F4" s="60"/>
      <c r="G4" s="60"/>
      <c r="H4" s="60"/>
    </row>
    <row r="5" spans="1:9" s="57" customFormat="1" ht="13.5">
      <c r="A5" s="174" t="s">
        <v>99</v>
      </c>
      <c r="B5" s="174"/>
      <c r="C5" s="174"/>
      <c r="D5" s="174"/>
      <c r="E5" s="174"/>
      <c r="F5" s="174"/>
      <c r="G5" s="174"/>
    </row>
    <row r="6" spans="1:9" s="57" customFormat="1" ht="37.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98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8.25" customHeight="1" thickBot="1"/>
    <row r="10" spans="1:9" ht="82.5">
      <c r="A10" s="56" t="s">
        <v>14</v>
      </c>
      <c r="B10" s="55" t="s">
        <v>2</v>
      </c>
      <c r="C10" s="54" t="s">
        <v>3</v>
      </c>
      <c r="D10" s="54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50">
        <v>1</v>
      </c>
      <c r="B11" s="51" t="s">
        <v>5</v>
      </c>
      <c r="C11" s="47">
        <v>1</v>
      </c>
      <c r="D11" s="47">
        <v>130000</v>
      </c>
      <c r="E11" s="47">
        <f t="shared" ref="E11:E19" si="0">D11*C11</f>
        <v>130000</v>
      </c>
      <c r="F11" s="47">
        <f t="shared" ref="F11:F19" si="1">8000*C11</f>
        <v>8000</v>
      </c>
      <c r="G11" s="47">
        <f t="shared" ref="G11:G19" si="2">SUM(E11:F11)</f>
        <v>138000</v>
      </c>
      <c r="H11" s="49">
        <v>1</v>
      </c>
    </row>
    <row r="12" spans="1:9">
      <c r="A12" s="50">
        <v>2</v>
      </c>
      <c r="B12" s="51" t="s">
        <v>87</v>
      </c>
      <c r="C12" s="47">
        <v>1</v>
      </c>
      <c r="D12" s="47">
        <v>110000</v>
      </c>
      <c r="E12" s="48">
        <f t="shared" si="0"/>
        <v>110000</v>
      </c>
      <c r="F12" s="47">
        <f t="shared" si="1"/>
        <v>8000</v>
      </c>
      <c r="G12" s="48">
        <f t="shared" si="2"/>
        <v>118000</v>
      </c>
      <c r="H12" s="49">
        <v>1</v>
      </c>
    </row>
    <row r="13" spans="1:9">
      <c r="A13" s="50">
        <v>3</v>
      </c>
      <c r="B13" s="51" t="s">
        <v>56</v>
      </c>
      <c r="C13" s="47">
        <v>1</v>
      </c>
      <c r="D13" s="47">
        <v>105000</v>
      </c>
      <c r="E13" s="48">
        <f t="shared" si="0"/>
        <v>105000</v>
      </c>
      <c r="F13" s="47">
        <f t="shared" si="1"/>
        <v>8000</v>
      </c>
      <c r="G13" s="48">
        <f t="shared" si="2"/>
        <v>113000</v>
      </c>
      <c r="H13" s="49">
        <v>1</v>
      </c>
    </row>
    <row r="14" spans="1:9">
      <c r="A14" s="50">
        <v>4</v>
      </c>
      <c r="B14" s="51" t="s">
        <v>6</v>
      </c>
      <c r="C14" s="47">
        <v>1</v>
      </c>
      <c r="D14" s="47">
        <v>130000</v>
      </c>
      <c r="E14" s="48">
        <f t="shared" si="0"/>
        <v>130000</v>
      </c>
      <c r="F14" s="47">
        <f t="shared" si="1"/>
        <v>8000</v>
      </c>
      <c r="G14" s="48">
        <f t="shared" si="2"/>
        <v>138000</v>
      </c>
      <c r="H14" s="49">
        <v>1</v>
      </c>
    </row>
    <row r="15" spans="1:9">
      <c r="A15" s="50">
        <v>5</v>
      </c>
      <c r="B15" s="51" t="s">
        <v>97</v>
      </c>
      <c r="C15" s="47">
        <v>11.4</v>
      </c>
      <c r="D15" s="47">
        <v>120000</v>
      </c>
      <c r="E15" s="48">
        <f t="shared" si="0"/>
        <v>1368000</v>
      </c>
      <c r="F15" s="47">
        <f t="shared" si="1"/>
        <v>91200</v>
      </c>
      <c r="G15" s="48">
        <f t="shared" si="2"/>
        <v>1459200</v>
      </c>
      <c r="H15" s="49">
        <v>11</v>
      </c>
    </row>
    <row r="16" spans="1:9">
      <c r="A16" s="50">
        <v>6</v>
      </c>
      <c r="B16" s="51" t="s">
        <v>1</v>
      </c>
      <c r="C16" s="47">
        <v>1</v>
      </c>
      <c r="D16" s="47">
        <v>105000</v>
      </c>
      <c r="E16" s="48">
        <f t="shared" si="0"/>
        <v>105000</v>
      </c>
      <c r="F16" s="47">
        <f t="shared" si="1"/>
        <v>8000</v>
      </c>
      <c r="G16" s="48">
        <f t="shared" si="2"/>
        <v>113000</v>
      </c>
      <c r="H16" s="49">
        <v>1</v>
      </c>
    </row>
    <row r="17" spans="1:8">
      <c r="A17" s="50">
        <v>7</v>
      </c>
      <c r="B17" s="51" t="s">
        <v>10</v>
      </c>
      <c r="C17" s="47">
        <v>0.75</v>
      </c>
      <c r="D17" s="47">
        <v>105000</v>
      </c>
      <c r="E17" s="48">
        <f t="shared" si="0"/>
        <v>78750</v>
      </c>
      <c r="F17" s="47">
        <f t="shared" si="1"/>
        <v>6000</v>
      </c>
      <c r="G17" s="48">
        <f t="shared" si="2"/>
        <v>84750</v>
      </c>
      <c r="H17" s="49">
        <v>1</v>
      </c>
    </row>
    <row r="18" spans="1:8">
      <c r="A18" s="50">
        <v>8</v>
      </c>
      <c r="B18" s="51" t="s">
        <v>7</v>
      </c>
      <c r="C18" s="47">
        <v>0.75</v>
      </c>
      <c r="D18" s="47">
        <v>105000</v>
      </c>
      <c r="E18" s="48">
        <f t="shared" si="0"/>
        <v>78750</v>
      </c>
      <c r="F18" s="47">
        <f t="shared" si="1"/>
        <v>6000</v>
      </c>
      <c r="G18" s="48">
        <f t="shared" si="2"/>
        <v>84750</v>
      </c>
      <c r="H18" s="49">
        <v>1</v>
      </c>
    </row>
    <row r="19" spans="1:8">
      <c r="A19" s="50">
        <v>9</v>
      </c>
      <c r="B19" s="51" t="s">
        <v>96</v>
      </c>
      <c r="C19" s="47">
        <v>0.75</v>
      </c>
      <c r="D19" s="47">
        <v>105000</v>
      </c>
      <c r="E19" s="48">
        <f t="shared" si="0"/>
        <v>78750</v>
      </c>
      <c r="F19" s="47">
        <f t="shared" si="1"/>
        <v>6000</v>
      </c>
      <c r="G19" s="48">
        <f t="shared" si="2"/>
        <v>84750</v>
      </c>
      <c r="H19" s="49">
        <v>1</v>
      </c>
    </row>
    <row r="20" spans="1:8">
      <c r="A20" s="177"/>
      <c r="B20" s="179" t="s">
        <v>0</v>
      </c>
      <c r="C20" s="172">
        <f>SUM(C11:C19)</f>
        <v>18.649999999999999</v>
      </c>
      <c r="D20" s="172">
        <f t="shared" ref="D20:H20" si="3">SUM(D11:D19)</f>
        <v>1015000</v>
      </c>
      <c r="E20" s="172">
        <f t="shared" si="3"/>
        <v>2184250</v>
      </c>
      <c r="F20" s="172">
        <f t="shared" si="3"/>
        <v>149200</v>
      </c>
      <c r="G20" s="172">
        <f t="shared" si="3"/>
        <v>2333450</v>
      </c>
      <c r="H20" s="172">
        <f t="shared" si="3"/>
        <v>19</v>
      </c>
    </row>
    <row r="21" spans="1:8" ht="17.25" thickBot="1">
      <c r="A21" s="178"/>
      <c r="B21" s="180"/>
      <c r="C21" s="173"/>
      <c r="D21" s="173"/>
      <c r="E21" s="173"/>
      <c r="F21" s="173"/>
      <c r="G21" s="173"/>
      <c r="H21" s="173"/>
    </row>
    <row r="23" spans="1:8">
      <c r="D23" s="236" t="s">
        <v>95</v>
      </c>
      <c r="E23" s="236"/>
      <c r="F23" s="236"/>
      <c r="G23" s="236"/>
      <c r="H23" s="236"/>
    </row>
    <row r="25" spans="1:8">
      <c r="B25" s="228" t="s">
        <v>84</v>
      </c>
      <c r="C25" s="228"/>
      <c r="D25" s="228"/>
      <c r="E25" s="228"/>
      <c r="F25" s="228"/>
      <c r="G25" s="228"/>
    </row>
  </sheetData>
  <mergeCells count="15">
    <mergeCell ref="F1:G3"/>
    <mergeCell ref="H1:I3"/>
    <mergeCell ref="A5:G6"/>
    <mergeCell ref="A7:I7"/>
    <mergeCell ref="A8:I8"/>
    <mergeCell ref="B25:G25"/>
    <mergeCell ref="F20:F21"/>
    <mergeCell ref="G20:G21"/>
    <mergeCell ref="H20:H21"/>
    <mergeCell ref="D23:H23"/>
    <mergeCell ref="A20:A21"/>
    <mergeCell ref="B20:B21"/>
    <mergeCell ref="C20:C21"/>
    <mergeCell ref="D20:D21"/>
    <mergeCell ref="E20:E21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ColWidth="13.140625" defaultRowHeight="15"/>
  <cols>
    <col min="1" max="1" width="4.28515625" customWidth="1"/>
    <col min="2" max="2" width="20" customWidth="1"/>
    <col min="3" max="3" width="14.28515625" customWidth="1"/>
    <col min="4" max="4" width="15.7109375" customWidth="1"/>
    <col min="5" max="5" width="15.42578125" customWidth="1"/>
    <col min="6" max="6" width="13.85546875" customWidth="1"/>
    <col min="8" max="8" width="15.140625" customWidth="1"/>
  </cols>
  <sheetData>
    <row r="1" spans="1:9" ht="30" customHeight="1">
      <c r="A1" s="1"/>
      <c r="B1" s="2"/>
      <c r="C1" s="1"/>
      <c r="D1" s="1"/>
      <c r="E1" s="1"/>
      <c r="F1" s="171"/>
      <c r="G1" s="171"/>
      <c r="H1" s="171" t="s">
        <v>185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ht="22.5" customHeight="1">
      <c r="B4" s="183" t="s">
        <v>28</v>
      </c>
      <c r="C4" s="183"/>
      <c r="D4" s="183"/>
      <c r="E4" s="183"/>
      <c r="F4" s="183"/>
      <c r="G4" s="183"/>
      <c r="H4" s="183"/>
    </row>
    <row r="5" spans="1:9" ht="15" customHeight="1">
      <c r="B5" s="183"/>
      <c r="C5" s="183"/>
      <c r="D5" s="183"/>
      <c r="E5" s="183"/>
      <c r="F5" s="183"/>
      <c r="G5" s="183"/>
      <c r="H5" s="183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>
      <c r="A8" s="1"/>
      <c r="B8" s="2"/>
      <c r="C8" s="1"/>
      <c r="D8" s="1"/>
      <c r="E8" s="1"/>
      <c r="F8" s="1"/>
      <c r="G8" s="1"/>
      <c r="H8" s="1"/>
    </row>
    <row r="9" spans="1:9" ht="105.7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0">
        <v>1</v>
      </c>
      <c r="B10" s="11" t="s">
        <v>5</v>
      </c>
      <c r="C10" s="18">
        <v>1</v>
      </c>
      <c r="D10" s="18">
        <v>150000</v>
      </c>
      <c r="E10" s="18">
        <f t="shared" ref="E10:E16" si="0">D10*C10</f>
        <v>150000</v>
      </c>
      <c r="F10" s="18">
        <v>8000</v>
      </c>
      <c r="G10" s="18">
        <f>SUM(E10:F10)</f>
        <v>158000</v>
      </c>
      <c r="H10" s="19">
        <v>1</v>
      </c>
    </row>
    <row r="11" spans="1:9" ht="28.5" customHeight="1">
      <c r="A11" s="24">
        <v>2</v>
      </c>
      <c r="B11" s="11" t="s">
        <v>24</v>
      </c>
      <c r="C11" s="22">
        <v>1</v>
      </c>
      <c r="D11" s="22">
        <v>110000</v>
      </c>
      <c r="E11" s="22">
        <f t="shared" ref="E11" si="1">D11*C11</f>
        <v>110000</v>
      </c>
      <c r="F11" s="22">
        <v>8000</v>
      </c>
      <c r="G11" s="22">
        <f t="shared" ref="G11" si="2">SUM(E11:F11)</f>
        <v>118000</v>
      </c>
      <c r="H11" s="23">
        <v>1</v>
      </c>
    </row>
    <row r="12" spans="1:9">
      <c r="A12" s="24">
        <v>3</v>
      </c>
      <c r="B12" s="11" t="s">
        <v>7</v>
      </c>
      <c r="C12" s="18">
        <v>0.75</v>
      </c>
      <c r="D12" s="18">
        <v>115000</v>
      </c>
      <c r="E12" s="18">
        <f t="shared" si="0"/>
        <v>86250</v>
      </c>
      <c r="F12" s="18">
        <v>6000</v>
      </c>
      <c r="G12" s="18">
        <f t="shared" ref="G12:G16" si="3">SUM(E12:F12)</f>
        <v>92250</v>
      </c>
      <c r="H12" s="19">
        <v>1</v>
      </c>
    </row>
    <row r="13" spans="1:9" ht="18.75" customHeight="1">
      <c r="A13" s="24">
        <v>4</v>
      </c>
      <c r="B13" s="11" t="s">
        <v>12</v>
      </c>
      <c r="C13" s="18">
        <v>1</v>
      </c>
      <c r="D13" s="18">
        <v>115000</v>
      </c>
      <c r="E13" s="18">
        <f t="shared" si="0"/>
        <v>115000</v>
      </c>
      <c r="F13" s="18">
        <v>8000</v>
      </c>
      <c r="G13" s="18">
        <f t="shared" si="3"/>
        <v>123000</v>
      </c>
      <c r="H13" s="19">
        <v>2</v>
      </c>
    </row>
    <row r="14" spans="1:9">
      <c r="A14" s="24">
        <v>5</v>
      </c>
      <c r="B14" s="11" t="s">
        <v>1</v>
      </c>
      <c r="C14" s="18">
        <v>1.5</v>
      </c>
      <c r="D14" s="18">
        <v>105000</v>
      </c>
      <c r="E14" s="18">
        <f t="shared" ref="E14" si="4">D14*C14</f>
        <v>157500</v>
      </c>
      <c r="F14" s="18">
        <v>12000</v>
      </c>
      <c r="G14" s="18">
        <f t="shared" ref="G14" si="5">SUM(E14:F14)</f>
        <v>169500</v>
      </c>
      <c r="H14" s="19">
        <v>2</v>
      </c>
    </row>
    <row r="15" spans="1:9">
      <c r="A15" s="24">
        <v>6</v>
      </c>
      <c r="B15" s="11" t="s">
        <v>10</v>
      </c>
      <c r="C15" s="18">
        <v>1</v>
      </c>
      <c r="D15" s="18">
        <v>105000</v>
      </c>
      <c r="E15" s="18">
        <f t="shared" si="0"/>
        <v>105000</v>
      </c>
      <c r="F15" s="18">
        <v>8000</v>
      </c>
      <c r="G15" s="18">
        <f t="shared" si="3"/>
        <v>113000</v>
      </c>
      <c r="H15" s="19">
        <v>1</v>
      </c>
    </row>
    <row r="16" spans="1:9" ht="17.25" customHeight="1">
      <c r="A16" s="46">
        <v>7</v>
      </c>
      <c r="B16" s="11" t="s">
        <v>43</v>
      </c>
      <c r="C16" s="114">
        <v>0.75</v>
      </c>
      <c r="D16" s="44">
        <v>105000</v>
      </c>
      <c r="E16" s="44">
        <f t="shared" si="0"/>
        <v>78750</v>
      </c>
      <c r="F16" s="44">
        <v>6000</v>
      </c>
      <c r="G16" s="44">
        <f t="shared" si="3"/>
        <v>84750</v>
      </c>
      <c r="H16" s="45">
        <v>1</v>
      </c>
    </row>
    <row r="17" spans="1:8">
      <c r="A17" s="184"/>
      <c r="B17" s="186" t="s">
        <v>0</v>
      </c>
      <c r="C17" s="181">
        <f>SUM(C10:C16)</f>
        <v>7</v>
      </c>
      <c r="D17" s="181">
        <f>SUM(D10:D16)</f>
        <v>805000</v>
      </c>
      <c r="E17" s="181">
        <f t="shared" ref="E17:H17" si="6">SUM(E10:E16)</f>
        <v>802500</v>
      </c>
      <c r="F17" s="181">
        <f t="shared" si="6"/>
        <v>56000</v>
      </c>
      <c r="G17" s="181">
        <f t="shared" si="6"/>
        <v>858500</v>
      </c>
      <c r="H17" s="181">
        <f t="shared" si="6"/>
        <v>9</v>
      </c>
    </row>
    <row r="18" spans="1:8" ht="15" customHeight="1" thickBot="1">
      <c r="A18" s="185"/>
      <c r="B18" s="187"/>
      <c r="C18" s="182"/>
      <c r="D18" s="182"/>
      <c r="E18" s="182"/>
      <c r="F18" s="182"/>
      <c r="G18" s="182"/>
      <c r="H18" s="182"/>
    </row>
    <row r="21" spans="1:8" ht="15" customHeight="1">
      <c r="B21" s="38" t="s">
        <v>38</v>
      </c>
      <c r="C21" s="38"/>
      <c r="D21" s="38"/>
      <c r="E21" s="38"/>
    </row>
  </sheetData>
  <mergeCells count="13">
    <mergeCell ref="F17:F18"/>
    <mergeCell ref="G17:G18"/>
    <mergeCell ref="H17:H18"/>
    <mergeCell ref="A17:A18"/>
    <mergeCell ref="B17:B18"/>
    <mergeCell ref="C17:C18"/>
    <mergeCell ref="D17:D18"/>
    <mergeCell ref="E17:E18"/>
    <mergeCell ref="F1:G3"/>
    <mergeCell ref="B4:H5"/>
    <mergeCell ref="A6:I6"/>
    <mergeCell ref="H1:I3"/>
    <mergeCell ref="A7:I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J6" sqref="J6"/>
    </sheetView>
  </sheetViews>
  <sheetFormatPr defaultRowHeight="16.5"/>
  <cols>
    <col min="1" max="1" width="3.5703125" style="134" customWidth="1"/>
    <col min="2" max="2" width="24" style="62" customWidth="1"/>
    <col min="3" max="3" width="16.7109375" style="134" customWidth="1"/>
    <col min="4" max="4" width="18.85546875" style="134" customWidth="1"/>
    <col min="5" max="5" width="18.5703125" style="134" customWidth="1"/>
    <col min="6" max="6" width="17.7109375" style="134" customWidth="1"/>
    <col min="7" max="7" width="18" style="134" customWidth="1"/>
    <col min="8" max="8" width="15.28515625" style="134" customWidth="1"/>
    <col min="9" max="10" width="9.140625" style="60"/>
    <col min="11" max="11" width="16" style="60" bestFit="1" customWidth="1"/>
    <col min="12" max="16384" width="9.140625" style="60"/>
  </cols>
  <sheetData>
    <row r="1" spans="1:9" s="58" customFormat="1" ht="26.25" customHeight="1">
      <c r="A1" s="59"/>
      <c r="F1" s="204"/>
      <c r="G1" s="204"/>
      <c r="H1" s="171" t="s">
        <v>221</v>
      </c>
      <c r="I1" s="171"/>
    </row>
    <row r="2" spans="1:9" s="58" customFormat="1" ht="24.75" customHeight="1">
      <c r="A2" s="59"/>
      <c r="F2" s="204"/>
      <c r="G2" s="204"/>
      <c r="H2" s="171"/>
      <c r="I2" s="171"/>
    </row>
    <row r="3" spans="1:9" s="58" customFormat="1" ht="33" customHeight="1">
      <c r="A3" s="59"/>
      <c r="F3" s="204"/>
      <c r="G3" s="204"/>
      <c r="H3" s="171"/>
      <c r="I3" s="171"/>
    </row>
    <row r="4" spans="1:9" ht="7.5" customHeight="1">
      <c r="A4" s="60"/>
      <c r="B4" s="60"/>
      <c r="C4" s="60"/>
      <c r="D4" s="60"/>
      <c r="E4" s="60"/>
      <c r="F4" s="60"/>
      <c r="G4" s="60"/>
      <c r="H4" s="60"/>
    </row>
    <row r="5" spans="1:9" s="57" customFormat="1" ht="13.5" customHeight="1">
      <c r="A5" s="174" t="s">
        <v>160</v>
      </c>
      <c r="B5" s="174"/>
      <c r="C5" s="174"/>
      <c r="D5" s="174"/>
      <c r="E5" s="174"/>
      <c r="F5" s="174"/>
      <c r="G5" s="174"/>
    </row>
    <row r="6" spans="1:9" s="57" customFormat="1" ht="37.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165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8.25" customHeight="1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132">
        <v>1</v>
      </c>
      <c r="B11" s="133" t="s">
        <v>5</v>
      </c>
      <c r="C11" s="131">
        <v>1</v>
      </c>
      <c r="D11" s="131">
        <v>130000</v>
      </c>
      <c r="E11" s="131">
        <f t="shared" ref="E11:E19" si="0">D11*C11</f>
        <v>130000</v>
      </c>
      <c r="F11" s="135">
        <f>8000*C11</f>
        <v>8000</v>
      </c>
      <c r="G11" s="131">
        <f>SUM(E11:F11)</f>
        <v>138000</v>
      </c>
      <c r="H11" s="136">
        <v>1</v>
      </c>
    </row>
    <row r="12" spans="1:9">
      <c r="A12" s="132">
        <v>2</v>
      </c>
      <c r="B12" s="133" t="s">
        <v>161</v>
      </c>
      <c r="C12" s="131">
        <v>2.25</v>
      </c>
      <c r="D12" s="131">
        <v>105000</v>
      </c>
      <c r="E12" s="137">
        <f t="shared" si="0"/>
        <v>236250</v>
      </c>
      <c r="F12" s="135">
        <f t="shared" ref="F12:F19" si="1">8000*C12</f>
        <v>18000</v>
      </c>
      <c r="G12" s="137">
        <f t="shared" ref="G12:G19" si="2">SUM(E12:F12)</f>
        <v>254250</v>
      </c>
      <c r="H12" s="136">
        <v>3</v>
      </c>
    </row>
    <row r="13" spans="1:9">
      <c r="A13" s="132">
        <v>3</v>
      </c>
      <c r="B13" s="133" t="s">
        <v>162</v>
      </c>
      <c r="C13" s="131">
        <v>1.5</v>
      </c>
      <c r="D13" s="131">
        <v>105000</v>
      </c>
      <c r="E13" s="137">
        <f t="shared" si="0"/>
        <v>157500</v>
      </c>
      <c r="F13" s="135">
        <f t="shared" si="1"/>
        <v>12000</v>
      </c>
      <c r="G13" s="137">
        <f t="shared" si="2"/>
        <v>169500</v>
      </c>
      <c r="H13" s="136">
        <v>3</v>
      </c>
    </row>
    <row r="14" spans="1:9">
      <c r="A14" s="138">
        <v>4</v>
      </c>
      <c r="B14" s="123" t="s">
        <v>12</v>
      </c>
      <c r="C14" s="135">
        <v>2.5</v>
      </c>
      <c r="D14" s="135">
        <v>105000</v>
      </c>
      <c r="E14" s="139">
        <f>D14*C14</f>
        <v>262500</v>
      </c>
      <c r="F14" s="135">
        <f t="shared" si="1"/>
        <v>20000</v>
      </c>
      <c r="G14" s="139">
        <f t="shared" si="2"/>
        <v>282500</v>
      </c>
      <c r="H14" s="140">
        <v>5</v>
      </c>
    </row>
    <row r="15" spans="1:9">
      <c r="A15" s="138">
        <v>5</v>
      </c>
      <c r="B15" s="123" t="s">
        <v>10</v>
      </c>
      <c r="C15" s="135">
        <v>1</v>
      </c>
      <c r="D15" s="135">
        <v>105000</v>
      </c>
      <c r="E15" s="139">
        <f t="shared" si="0"/>
        <v>105000</v>
      </c>
      <c r="F15" s="135">
        <f t="shared" si="1"/>
        <v>8000</v>
      </c>
      <c r="G15" s="139">
        <f t="shared" si="2"/>
        <v>113000</v>
      </c>
      <c r="H15" s="140">
        <v>1</v>
      </c>
    </row>
    <row r="16" spans="1:9">
      <c r="A16" s="138">
        <v>6</v>
      </c>
      <c r="B16" s="123" t="s">
        <v>163</v>
      </c>
      <c r="C16" s="135">
        <v>1</v>
      </c>
      <c r="D16" s="135">
        <v>105000</v>
      </c>
      <c r="E16" s="139">
        <f t="shared" si="0"/>
        <v>105000</v>
      </c>
      <c r="F16" s="135">
        <f t="shared" si="1"/>
        <v>8000</v>
      </c>
      <c r="G16" s="139">
        <f t="shared" si="2"/>
        <v>113000</v>
      </c>
      <c r="H16" s="140">
        <v>2</v>
      </c>
    </row>
    <row r="17" spans="1:8">
      <c r="A17" s="138">
        <v>7</v>
      </c>
      <c r="B17" s="123" t="s">
        <v>164</v>
      </c>
      <c r="C17" s="135">
        <v>0.75</v>
      </c>
      <c r="D17" s="135">
        <v>105000</v>
      </c>
      <c r="E17" s="139">
        <f t="shared" si="0"/>
        <v>78750</v>
      </c>
      <c r="F17" s="135">
        <f t="shared" si="1"/>
        <v>6000</v>
      </c>
      <c r="G17" s="139">
        <f t="shared" si="2"/>
        <v>84750</v>
      </c>
      <c r="H17" s="140">
        <v>1</v>
      </c>
    </row>
    <row r="18" spans="1:8">
      <c r="A18" s="138">
        <v>8</v>
      </c>
      <c r="B18" s="123" t="s">
        <v>6</v>
      </c>
      <c r="C18" s="135">
        <v>0.75</v>
      </c>
      <c r="D18" s="135">
        <v>130000</v>
      </c>
      <c r="E18" s="139">
        <f t="shared" si="0"/>
        <v>97500</v>
      </c>
      <c r="F18" s="135">
        <f t="shared" si="1"/>
        <v>6000</v>
      </c>
      <c r="G18" s="139">
        <f t="shared" si="2"/>
        <v>103500</v>
      </c>
      <c r="H18" s="140">
        <v>1</v>
      </c>
    </row>
    <row r="19" spans="1:8">
      <c r="A19" s="138">
        <v>9</v>
      </c>
      <c r="B19" s="123" t="s">
        <v>1</v>
      </c>
      <c r="C19" s="135">
        <v>0.5</v>
      </c>
      <c r="D19" s="135">
        <v>105000</v>
      </c>
      <c r="E19" s="139">
        <f t="shared" si="0"/>
        <v>52500</v>
      </c>
      <c r="F19" s="135">
        <f t="shared" si="1"/>
        <v>4000</v>
      </c>
      <c r="G19" s="139">
        <f t="shared" si="2"/>
        <v>56500</v>
      </c>
      <c r="H19" s="140">
        <v>1</v>
      </c>
    </row>
    <row r="20" spans="1:8">
      <c r="A20" s="239"/>
      <c r="B20" s="241" t="s">
        <v>0</v>
      </c>
      <c r="C20" s="230">
        <f t="shared" ref="C20:H20" si="3">SUM(C11:C19)</f>
        <v>11.25</v>
      </c>
      <c r="D20" s="230">
        <f t="shared" si="3"/>
        <v>995000</v>
      </c>
      <c r="E20" s="243">
        <f t="shared" si="3"/>
        <v>1225000</v>
      </c>
      <c r="F20" s="230">
        <f t="shared" si="3"/>
        <v>90000</v>
      </c>
      <c r="G20" s="230">
        <f t="shared" si="3"/>
        <v>1315000</v>
      </c>
      <c r="H20" s="237">
        <f t="shared" si="3"/>
        <v>18</v>
      </c>
    </row>
    <row r="21" spans="1:8" ht="17.25" thickBot="1">
      <c r="A21" s="240"/>
      <c r="B21" s="242"/>
      <c r="C21" s="231"/>
      <c r="D21" s="231"/>
      <c r="E21" s="244"/>
      <c r="F21" s="231"/>
      <c r="G21" s="231"/>
      <c r="H21" s="238"/>
    </row>
    <row r="24" spans="1:8">
      <c r="B24" s="228" t="s">
        <v>84</v>
      </c>
      <c r="C24" s="228"/>
      <c r="D24" s="228"/>
      <c r="E24" s="228"/>
      <c r="F24" s="228"/>
      <c r="G24" s="228"/>
    </row>
  </sheetData>
  <mergeCells count="14">
    <mergeCell ref="F20:F21"/>
    <mergeCell ref="G20:G21"/>
    <mergeCell ref="H20:H21"/>
    <mergeCell ref="B24:G24"/>
    <mergeCell ref="F1:G3"/>
    <mergeCell ref="H1:I3"/>
    <mergeCell ref="A5:G6"/>
    <mergeCell ref="A7:I7"/>
    <mergeCell ref="A8:I8"/>
    <mergeCell ref="A20:A21"/>
    <mergeCell ref="B20:B21"/>
    <mergeCell ref="C20:C21"/>
    <mergeCell ref="D20:D21"/>
    <mergeCell ref="E20:E21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H5" sqref="H5"/>
    </sheetView>
  </sheetViews>
  <sheetFormatPr defaultRowHeight="16.5"/>
  <cols>
    <col min="1" max="1" width="4.7109375" style="60" customWidth="1"/>
    <col min="2" max="2" width="34" style="60" customWidth="1"/>
    <col min="3" max="3" width="16.140625" style="60" customWidth="1"/>
    <col min="4" max="4" width="19" style="98" customWidth="1"/>
    <col min="5" max="5" width="17.85546875" style="60" customWidth="1"/>
    <col min="6" max="6" width="15.28515625" style="60" customWidth="1"/>
    <col min="7" max="7" width="12.7109375" style="60" customWidth="1"/>
    <col min="8" max="8" width="16.42578125" style="60" customWidth="1"/>
    <col min="9" max="16384" width="9.140625" style="60"/>
  </cols>
  <sheetData>
    <row r="1" spans="1:14" s="58" customFormat="1" ht="26.25" customHeight="1">
      <c r="A1" s="59"/>
      <c r="D1" s="101"/>
      <c r="F1" s="99"/>
      <c r="G1" s="171" t="s">
        <v>222</v>
      </c>
      <c r="H1" s="171"/>
      <c r="I1" s="100"/>
    </row>
    <row r="2" spans="1:14" s="58" customFormat="1" ht="13.5">
      <c r="A2" s="59"/>
      <c r="D2" s="101"/>
      <c r="F2" s="99"/>
      <c r="G2" s="171"/>
      <c r="H2" s="171"/>
      <c r="I2" s="100"/>
    </row>
    <row r="3" spans="1:14" s="58" customFormat="1" ht="33" customHeight="1">
      <c r="A3" s="59"/>
      <c r="D3" s="101"/>
      <c r="F3" s="99"/>
      <c r="G3" s="171"/>
      <c r="H3" s="171"/>
      <c r="I3" s="100"/>
    </row>
    <row r="4" spans="1:14" s="57" customFormat="1" ht="13.5">
      <c r="A4" s="174" t="s">
        <v>103</v>
      </c>
      <c r="B4" s="174"/>
      <c r="C4" s="174"/>
      <c r="D4" s="174"/>
      <c r="E4" s="174"/>
      <c r="F4" s="174"/>
      <c r="G4" s="174"/>
    </row>
    <row r="5" spans="1:14" s="57" customFormat="1" ht="41.25" customHeight="1">
      <c r="A5" s="174"/>
      <c r="B5" s="174"/>
      <c r="C5" s="174"/>
      <c r="D5" s="174"/>
      <c r="E5" s="174"/>
      <c r="F5" s="174"/>
      <c r="G5" s="174"/>
      <c r="M5" s="99"/>
      <c r="N5" s="99"/>
    </row>
    <row r="6" spans="1:14" s="57" customFormat="1" ht="15.75" customHeight="1">
      <c r="A6" s="175" t="s">
        <v>102</v>
      </c>
      <c r="B6" s="175"/>
      <c r="C6" s="175"/>
      <c r="D6" s="175"/>
      <c r="E6" s="175"/>
      <c r="F6" s="175"/>
      <c r="G6" s="175"/>
      <c r="H6" s="175"/>
      <c r="I6" s="175"/>
      <c r="M6" s="99"/>
      <c r="N6" s="99"/>
    </row>
    <row r="7" spans="1:14" s="63" customFormat="1" ht="16.5" customHeight="1" thickBot="1">
      <c r="A7" s="176" t="s">
        <v>13</v>
      </c>
      <c r="B7" s="176"/>
      <c r="C7" s="176"/>
      <c r="D7" s="176"/>
      <c r="E7" s="176"/>
      <c r="F7" s="176"/>
      <c r="G7" s="176"/>
      <c r="H7" s="176"/>
      <c r="I7" s="176"/>
      <c r="M7" s="99"/>
      <c r="N7" s="99"/>
    </row>
    <row r="8" spans="1:14" ht="82.5">
      <c r="A8" s="56" t="s">
        <v>14</v>
      </c>
      <c r="B8" s="55" t="s">
        <v>2</v>
      </c>
      <c r="C8" s="54" t="s">
        <v>3</v>
      </c>
      <c r="D8" s="54" t="s">
        <v>11</v>
      </c>
      <c r="E8" s="54" t="s">
        <v>9</v>
      </c>
      <c r="F8" s="54" t="s">
        <v>8</v>
      </c>
      <c r="G8" s="54" t="s">
        <v>0</v>
      </c>
      <c r="H8" s="53" t="s">
        <v>4</v>
      </c>
    </row>
    <row r="9" spans="1:14">
      <c r="A9" s="66">
        <v>1</v>
      </c>
      <c r="B9" s="65" t="s">
        <v>5</v>
      </c>
      <c r="C9" s="64">
        <v>1</v>
      </c>
      <c r="D9" s="67">
        <v>140000</v>
      </c>
      <c r="E9" s="64">
        <f t="shared" ref="E9:E16" si="0">D9*C9</f>
        <v>140000</v>
      </c>
      <c r="F9" s="64">
        <f t="shared" ref="F9:F16" si="1">8000*C9</f>
        <v>8000</v>
      </c>
      <c r="G9" s="64">
        <f t="shared" ref="G9:G16" si="2">SUM(E9:F9)</f>
        <v>148000</v>
      </c>
      <c r="H9" s="64">
        <v>1</v>
      </c>
    </row>
    <row r="10" spans="1:14">
      <c r="A10" s="66">
        <v>2</v>
      </c>
      <c r="B10" s="65" t="s">
        <v>101</v>
      </c>
      <c r="C10" s="64">
        <v>1</v>
      </c>
      <c r="D10" s="67">
        <v>110000</v>
      </c>
      <c r="E10" s="64">
        <f t="shared" si="0"/>
        <v>110000</v>
      </c>
      <c r="F10" s="64">
        <f t="shared" si="1"/>
        <v>8000</v>
      </c>
      <c r="G10" s="64">
        <f t="shared" si="2"/>
        <v>118000</v>
      </c>
      <c r="H10" s="64">
        <v>1</v>
      </c>
    </row>
    <row r="11" spans="1:14">
      <c r="A11" s="66">
        <v>3</v>
      </c>
      <c r="B11" s="65" t="s">
        <v>6</v>
      </c>
      <c r="C11" s="64">
        <v>1</v>
      </c>
      <c r="D11" s="67">
        <v>115000</v>
      </c>
      <c r="E11" s="64">
        <f t="shared" si="0"/>
        <v>115000</v>
      </c>
      <c r="F11" s="64">
        <f t="shared" si="1"/>
        <v>8000</v>
      </c>
      <c r="G11" s="64">
        <f t="shared" si="2"/>
        <v>123000</v>
      </c>
      <c r="H11" s="64">
        <v>1</v>
      </c>
    </row>
    <row r="12" spans="1:14">
      <c r="A12" s="66">
        <v>4</v>
      </c>
      <c r="B12" s="65" t="s">
        <v>12</v>
      </c>
      <c r="C12" s="64">
        <v>1</v>
      </c>
      <c r="D12" s="67">
        <v>105000</v>
      </c>
      <c r="E12" s="64">
        <f t="shared" si="0"/>
        <v>105000</v>
      </c>
      <c r="F12" s="64">
        <f t="shared" si="1"/>
        <v>8000</v>
      </c>
      <c r="G12" s="64">
        <f t="shared" si="2"/>
        <v>113000</v>
      </c>
      <c r="H12" s="64">
        <v>1</v>
      </c>
    </row>
    <row r="13" spans="1:14">
      <c r="A13" s="66">
        <v>5</v>
      </c>
      <c r="B13" s="65" t="s">
        <v>10</v>
      </c>
      <c r="C13" s="64">
        <v>1</v>
      </c>
      <c r="D13" s="67">
        <v>105000</v>
      </c>
      <c r="E13" s="64">
        <f t="shared" si="0"/>
        <v>105000</v>
      </c>
      <c r="F13" s="64">
        <f t="shared" si="1"/>
        <v>8000</v>
      </c>
      <c r="G13" s="64">
        <f t="shared" si="2"/>
        <v>113000</v>
      </c>
      <c r="H13" s="64">
        <v>1</v>
      </c>
    </row>
    <row r="14" spans="1:14">
      <c r="A14" s="66">
        <v>6</v>
      </c>
      <c r="B14" s="65" t="s">
        <v>1</v>
      </c>
      <c r="C14" s="64">
        <v>1</v>
      </c>
      <c r="D14" s="67">
        <v>105000</v>
      </c>
      <c r="E14" s="64">
        <f t="shared" si="0"/>
        <v>105000</v>
      </c>
      <c r="F14" s="64">
        <f t="shared" si="1"/>
        <v>8000</v>
      </c>
      <c r="G14" s="64">
        <f t="shared" si="2"/>
        <v>113000</v>
      </c>
      <c r="H14" s="64">
        <v>1</v>
      </c>
    </row>
    <row r="15" spans="1:14">
      <c r="A15" s="66">
        <v>7</v>
      </c>
      <c r="B15" s="65" t="s">
        <v>86</v>
      </c>
      <c r="C15" s="64">
        <v>26</v>
      </c>
      <c r="D15" s="67">
        <v>130000</v>
      </c>
      <c r="E15" s="64">
        <f t="shared" si="0"/>
        <v>3380000</v>
      </c>
      <c r="F15" s="64">
        <f t="shared" si="1"/>
        <v>208000</v>
      </c>
      <c r="G15" s="64">
        <f t="shared" si="2"/>
        <v>3588000</v>
      </c>
      <c r="H15" s="64">
        <v>26</v>
      </c>
    </row>
    <row r="16" spans="1:14">
      <c r="A16" s="66">
        <v>8</v>
      </c>
      <c r="B16" s="65" t="s">
        <v>7</v>
      </c>
      <c r="C16" s="64">
        <v>0.5</v>
      </c>
      <c r="D16" s="67">
        <v>105000</v>
      </c>
      <c r="E16" s="64">
        <f t="shared" si="0"/>
        <v>52500</v>
      </c>
      <c r="F16" s="64">
        <f t="shared" si="1"/>
        <v>4000</v>
      </c>
      <c r="G16" s="64">
        <f t="shared" si="2"/>
        <v>56500</v>
      </c>
      <c r="H16" s="64">
        <v>1</v>
      </c>
    </row>
    <row r="17" spans="1:9">
      <c r="A17" s="206"/>
      <c r="B17" s="207" t="s">
        <v>0</v>
      </c>
      <c r="C17" s="205">
        <f t="shared" ref="C17" si="3">SUM(C9:C16)</f>
        <v>32.5</v>
      </c>
      <c r="D17" s="205">
        <f t="shared" ref="D17" si="4">SUM(D9:D16)</f>
        <v>915000</v>
      </c>
      <c r="E17" s="205">
        <f t="shared" ref="E17" si="5">SUM(E9:E16)</f>
        <v>4112500</v>
      </c>
      <c r="F17" s="205">
        <f t="shared" ref="F17" si="6">SUM(F9:F16)</f>
        <v>260000</v>
      </c>
      <c r="G17" s="205">
        <f t="shared" ref="G17" si="7">SUM(G9:G16)</f>
        <v>4372500</v>
      </c>
      <c r="H17" s="205">
        <f t="shared" ref="H17" si="8">SUM(H9:H16)</f>
        <v>33</v>
      </c>
    </row>
    <row r="18" spans="1:9">
      <c r="A18" s="206"/>
      <c r="B18" s="207"/>
      <c r="C18" s="205"/>
      <c r="D18" s="205"/>
      <c r="E18" s="205"/>
      <c r="F18" s="205"/>
      <c r="G18" s="205"/>
      <c r="H18" s="205"/>
    </row>
    <row r="21" spans="1:9">
      <c r="C21" s="245" t="s">
        <v>85</v>
      </c>
      <c r="D21" s="245"/>
      <c r="E21" s="245"/>
      <c r="F21" s="245"/>
      <c r="G21" s="245"/>
      <c r="H21" s="246"/>
      <c r="I21" s="96"/>
    </row>
    <row r="23" spans="1:9">
      <c r="B23" s="220" t="s">
        <v>100</v>
      </c>
      <c r="C23" s="220"/>
      <c r="D23" s="220"/>
      <c r="E23" s="220"/>
      <c r="F23" s="220"/>
    </row>
  </sheetData>
  <mergeCells count="14">
    <mergeCell ref="B23:F23"/>
    <mergeCell ref="G1:H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C21:H2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" sqref="H1:I3"/>
    </sheetView>
  </sheetViews>
  <sheetFormatPr defaultRowHeight="16.5"/>
  <cols>
    <col min="1" max="1" width="4.7109375" style="60" customWidth="1"/>
    <col min="2" max="2" width="23.140625" style="60" customWidth="1"/>
    <col min="3" max="3" width="15.140625" style="60" customWidth="1"/>
    <col min="4" max="4" width="22.42578125" style="98" customWidth="1"/>
    <col min="5" max="5" width="17.140625" style="60" customWidth="1"/>
    <col min="6" max="6" width="15.7109375" style="60" customWidth="1"/>
    <col min="7" max="7" width="15.42578125" style="60" customWidth="1"/>
    <col min="8" max="8" width="18.42578125" style="60" customWidth="1"/>
    <col min="9" max="16384" width="9.140625" style="60"/>
  </cols>
  <sheetData>
    <row r="1" spans="1:9" ht="19.5" customHeight="1">
      <c r="F1" s="103"/>
      <c r="G1" s="103"/>
      <c r="H1" s="171" t="s">
        <v>223</v>
      </c>
      <c r="I1" s="171"/>
    </row>
    <row r="2" spans="1:9" s="58" customFormat="1" ht="40.5" customHeight="1">
      <c r="A2" s="59"/>
      <c r="D2" s="101"/>
      <c r="F2" s="100"/>
      <c r="G2" s="103"/>
      <c r="H2" s="171"/>
      <c r="I2" s="171"/>
    </row>
    <row r="3" spans="1:9" s="58" customFormat="1" ht="13.5" customHeight="1">
      <c r="A3" s="59"/>
      <c r="D3" s="101"/>
      <c r="F3" s="100"/>
      <c r="G3" s="103"/>
      <c r="H3" s="171"/>
      <c r="I3" s="171"/>
    </row>
    <row r="4" spans="1:9" s="58" customFormat="1" ht="19.5" customHeight="1">
      <c r="A4" s="59"/>
      <c r="D4" s="101"/>
      <c r="F4" s="100"/>
      <c r="G4" s="103"/>
      <c r="H4" s="103"/>
      <c r="I4" s="102"/>
    </row>
    <row r="5" spans="1:9" s="57" customFormat="1" ht="13.5">
      <c r="A5" s="174" t="s">
        <v>106</v>
      </c>
      <c r="B5" s="174"/>
      <c r="C5" s="174"/>
      <c r="D5" s="174"/>
      <c r="E5" s="174"/>
      <c r="F5" s="174"/>
      <c r="G5" s="174"/>
    </row>
    <row r="6" spans="1:9" s="57" customFormat="1" ht="47.25" customHeight="1">
      <c r="A6" s="174"/>
      <c r="B6" s="174"/>
      <c r="C6" s="174"/>
      <c r="D6" s="174"/>
      <c r="E6" s="174"/>
      <c r="F6" s="174"/>
      <c r="G6" s="174"/>
    </row>
    <row r="7" spans="1:9" s="57" customFormat="1" ht="15.75" customHeight="1">
      <c r="A7" s="175" t="s">
        <v>70</v>
      </c>
      <c r="B7" s="175"/>
      <c r="C7" s="175"/>
      <c r="D7" s="175"/>
      <c r="E7" s="175"/>
      <c r="F7" s="175"/>
      <c r="G7" s="175"/>
      <c r="H7" s="175"/>
      <c r="I7" s="175"/>
    </row>
    <row r="8" spans="1:9" s="63" customFormat="1" ht="16.5" customHeight="1">
      <c r="A8" s="176" t="s">
        <v>13</v>
      </c>
      <c r="B8" s="176"/>
      <c r="C8" s="176"/>
      <c r="D8" s="176"/>
      <c r="E8" s="176"/>
      <c r="F8" s="176"/>
      <c r="G8" s="176"/>
      <c r="H8" s="176"/>
      <c r="I8" s="176"/>
    </row>
    <row r="9" spans="1:9" ht="17.25" thickBot="1"/>
    <row r="10" spans="1:9" ht="66">
      <c r="A10" s="56" t="s">
        <v>14</v>
      </c>
      <c r="B10" s="55" t="s">
        <v>2</v>
      </c>
      <c r="C10" s="54" t="s">
        <v>3</v>
      </c>
      <c r="D10" s="55" t="s">
        <v>11</v>
      </c>
      <c r="E10" s="54" t="s">
        <v>9</v>
      </c>
      <c r="F10" s="54" t="s">
        <v>8</v>
      </c>
      <c r="G10" s="54" t="s">
        <v>0</v>
      </c>
      <c r="H10" s="53" t="s">
        <v>4</v>
      </c>
    </row>
    <row r="11" spans="1:9">
      <c r="A11" s="66">
        <v>1</v>
      </c>
      <c r="B11" s="65" t="s">
        <v>5</v>
      </c>
      <c r="C11" s="67">
        <v>1</v>
      </c>
      <c r="D11" s="67">
        <v>140000</v>
      </c>
      <c r="E11" s="64">
        <f t="shared" ref="E11:E18" si="0">D11*C11</f>
        <v>140000</v>
      </c>
      <c r="F11" s="64">
        <f t="shared" ref="F11:F18" si="1">8000*C11</f>
        <v>8000</v>
      </c>
      <c r="G11" s="64">
        <f t="shared" ref="G11:G18" si="2">SUM(E11:F11)</f>
        <v>148000</v>
      </c>
      <c r="H11" s="64">
        <v>1</v>
      </c>
    </row>
    <row r="12" spans="1:9">
      <c r="A12" s="66">
        <v>2</v>
      </c>
      <c r="B12" s="65" t="s">
        <v>105</v>
      </c>
      <c r="C12" s="67">
        <v>0.75</v>
      </c>
      <c r="D12" s="67">
        <v>105000</v>
      </c>
      <c r="E12" s="64">
        <f t="shared" si="0"/>
        <v>78750</v>
      </c>
      <c r="F12" s="64">
        <f t="shared" si="1"/>
        <v>6000</v>
      </c>
      <c r="G12" s="64">
        <f t="shared" si="2"/>
        <v>84750</v>
      </c>
      <c r="H12" s="64">
        <v>1</v>
      </c>
    </row>
    <row r="13" spans="1:9">
      <c r="A13" s="66">
        <v>3</v>
      </c>
      <c r="B13" s="65" t="s">
        <v>6</v>
      </c>
      <c r="C13" s="67">
        <v>1</v>
      </c>
      <c r="D13" s="67">
        <v>110000</v>
      </c>
      <c r="E13" s="64">
        <f t="shared" si="0"/>
        <v>110000</v>
      </c>
      <c r="F13" s="64">
        <f t="shared" si="1"/>
        <v>8000</v>
      </c>
      <c r="G13" s="64">
        <f t="shared" si="2"/>
        <v>118000</v>
      </c>
      <c r="H13" s="64">
        <v>1</v>
      </c>
    </row>
    <row r="14" spans="1:9">
      <c r="A14" s="66">
        <v>4</v>
      </c>
      <c r="B14" s="65" t="s">
        <v>104</v>
      </c>
      <c r="C14" s="67">
        <v>0.75</v>
      </c>
      <c r="D14" s="67">
        <v>105000</v>
      </c>
      <c r="E14" s="64">
        <f t="shared" si="0"/>
        <v>78750</v>
      </c>
      <c r="F14" s="64">
        <f t="shared" si="1"/>
        <v>6000</v>
      </c>
      <c r="G14" s="64">
        <f t="shared" si="2"/>
        <v>84750</v>
      </c>
      <c r="H14" s="64">
        <v>1</v>
      </c>
    </row>
    <row r="15" spans="1:9">
      <c r="A15" s="118">
        <v>5</v>
      </c>
      <c r="B15" s="119" t="s">
        <v>7</v>
      </c>
      <c r="C15" s="67">
        <v>0.75</v>
      </c>
      <c r="D15" s="67">
        <v>105000</v>
      </c>
      <c r="E15" s="117">
        <f t="shared" si="0"/>
        <v>78750</v>
      </c>
      <c r="F15" s="117">
        <f t="shared" si="1"/>
        <v>6000</v>
      </c>
      <c r="G15" s="117">
        <f t="shared" si="2"/>
        <v>84750</v>
      </c>
      <c r="H15" s="117">
        <v>1</v>
      </c>
    </row>
    <row r="16" spans="1:9">
      <c r="A16" s="66">
        <v>6</v>
      </c>
      <c r="B16" s="65" t="s">
        <v>10</v>
      </c>
      <c r="C16" s="67">
        <v>0.9</v>
      </c>
      <c r="D16" s="67">
        <v>105000</v>
      </c>
      <c r="E16" s="64">
        <f t="shared" si="0"/>
        <v>94500</v>
      </c>
      <c r="F16" s="64">
        <f t="shared" si="1"/>
        <v>7200</v>
      </c>
      <c r="G16" s="64">
        <f t="shared" si="2"/>
        <v>101700</v>
      </c>
      <c r="H16" s="64">
        <v>1</v>
      </c>
    </row>
    <row r="17" spans="1:8">
      <c r="A17" s="66">
        <v>7</v>
      </c>
      <c r="B17" s="65" t="s">
        <v>1</v>
      </c>
      <c r="C17" s="67">
        <v>0.75</v>
      </c>
      <c r="D17" s="67">
        <v>105000</v>
      </c>
      <c r="E17" s="64">
        <f t="shared" si="0"/>
        <v>78750</v>
      </c>
      <c r="F17" s="64">
        <f t="shared" si="1"/>
        <v>6000</v>
      </c>
      <c r="G17" s="64">
        <f t="shared" si="2"/>
        <v>84750</v>
      </c>
      <c r="H17" s="64">
        <v>1</v>
      </c>
    </row>
    <row r="18" spans="1:8">
      <c r="A18" s="66">
        <v>8</v>
      </c>
      <c r="B18" s="65" t="s">
        <v>86</v>
      </c>
      <c r="C18" s="67">
        <v>15</v>
      </c>
      <c r="D18" s="67">
        <v>130000</v>
      </c>
      <c r="E18" s="64">
        <f t="shared" si="0"/>
        <v>1950000</v>
      </c>
      <c r="F18" s="64">
        <f t="shared" si="1"/>
        <v>120000</v>
      </c>
      <c r="G18" s="64">
        <f t="shared" si="2"/>
        <v>2070000</v>
      </c>
      <c r="H18" s="64">
        <v>15</v>
      </c>
    </row>
    <row r="19" spans="1:8">
      <c r="A19" s="206"/>
      <c r="B19" s="207" t="s">
        <v>0</v>
      </c>
      <c r="C19" s="205">
        <f t="shared" ref="C19" si="3">SUM(C11:C18)</f>
        <v>20.9</v>
      </c>
      <c r="D19" s="205">
        <f t="shared" ref="D19" si="4">SUM(D11:D18)</f>
        <v>905000</v>
      </c>
      <c r="E19" s="205">
        <f t="shared" ref="E19" si="5">SUM(E11:E18)</f>
        <v>2609500</v>
      </c>
      <c r="F19" s="205">
        <f t="shared" ref="F19" si="6">SUM(F11:F18)</f>
        <v>167200</v>
      </c>
      <c r="G19" s="205">
        <f t="shared" ref="G19" si="7">SUM(G11:G18)</f>
        <v>2776700</v>
      </c>
      <c r="H19" s="205">
        <f t="shared" ref="H19" si="8">SUM(H11:H18)</f>
        <v>22</v>
      </c>
    </row>
    <row r="20" spans="1:8">
      <c r="A20" s="206"/>
      <c r="B20" s="207"/>
      <c r="C20" s="205"/>
      <c r="D20" s="205"/>
      <c r="E20" s="205"/>
      <c r="F20" s="205"/>
      <c r="G20" s="205"/>
      <c r="H20" s="205"/>
    </row>
    <row r="22" spans="1:8">
      <c r="D22" s="229" t="s">
        <v>85</v>
      </c>
      <c r="E22" s="229"/>
      <c r="F22" s="229"/>
      <c r="G22" s="229"/>
      <c r="H22" s="229"/>
    </row>
    <row r="24" spans="1:8">
      <c r="B24" s="220" t="s">
        <v>100</v>
      </c>
      <c r="C24" s="220"/>
      <c r="D24" s="220"/>
      <c r="E24" s="220"/>
      <c r="F24" s="220"/>
    </row>
  </sheetData>
  <mergeCells count="14">
    <mergeCell ref="H1:I3"/>
    <mergeCell ref="A5:G6"/>
    <mergeCell ref="A7:I7"/>
    <mergeCell ref="A8:I8"/>
    <mergeCell ref="A19:A20"/>
    <mergeCell ref="B19:B20"/>
    <mergeCell ref="C19:C20"/>
    <mergeCell ref="D19:D20"/>
    <mergeCell ref="E19:E20"/>
    <mergeCell ref="B24:F24"/>
    <mergeCell ref="D22:H22"/>
    <mergeCell ref="F19:F20"/>
    <mergeCell ref="G19:G20"/>
    <mergeCell ref="H19:H20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F18" sqref="F18"/>
    </sheetView>
  </sheetViews>
  <sheetFormatPr defaultRowHeight="15"/>
  <cols>
    <col min="1" max="1" width="4.7109375" style="1" customWidth="1"/>
    <col min="2" max="2" width="50.42578125" style="2" customWidth="1"/>
    <col min="3" max="3" width="14.28515625" style="1" customWidth="1"/>
    <col min="4" max="4" width="22.5703125" style="1" customWidth="1"/>
    <col min="5" max="6" width="21.140625" style="1" customWidth="1"/>
    <col min="7" max="7" width="20.140625" style="1" customWidth="1"/>
    <col min="8" max="8" width="16.140625" style="1" customWidth="1"/>
    <col min="11" max="11" width="16" bestFit="1" customWidth="1"/>
  </cols>
  <sheetData>
    <row r="1" spans="1:15" s="4" customFormat="1" ht="9" customHeight="1">
      <c r="A1" s="3"/>
      <c r="F1" s="171" t="s">
        <v>224</v>
      </c>
      <c r="G1" s="171"/>
      <c r="H1" s="171"/>
      <c r="I1" s="171"/>
      <c r="N1" s="99"/>
      <c r="O1" s="99"/>
    </row>
    <row r="2" spans="1:15" s="4" customFormat="1" ht="12.75">
      <c r="A2" s="3"/>
      <c r="F2" s="171"/>
      <c r="G2" s="171"/>
      <c r="H2" s="171"/>
      <c r="I2" s="171"/>
      <c r="N2" s="99"/>
      <c r="O2" s="99"/>
    </row>
    <row r="3" spans="1:15" s="4" customFormat="1" ht="33" customHeight="1">
      <c r="A3" s="3"/>
      <c r="F3" s="171"/>
      <c r="G3" s="171"/>
      <c r="H3" s="171"/>
      <c r="I3" s="171"/>
      <c r="N3" s="99"/>
      <c r="O3" s="99"/>
    </row>
    <row r="4" spans="1:15" s="5" customFormat="1" ht="9" customHeight="1">
      <c r="A4" s="174" t="s">
        <v>131</v>
      </c>
      <c r="B4" s="174"/>
      <c r="C4" s="174"/>
      <c r="D4" s="174"/>
      <c r="E4" s="174"/>
      <c r="F4" s="174"/>
      <c r="G4" s="174"/>
    </row>
    <row r="5" spans="1:15" s="5" customFormat="1" ht="25.5" customHeight="1">
      <c r="A5" s="174"/>
      <c r="B5" s="174"/>
      <c r="C5" s="174"/>
      <c r="D5" s="174"/>
      <c r="E5" s="174"/>
      <c r="F5" s="174"/>
      <c r="G5" s="174"/>
    </row>
    <row r="6" spans="1:15" s="5" customFormat="1" ht="15.75" customHeight="1">
      <c r="A6" s="175" t="s">
        <v>178</v>
      </c>
      <c r="B6" s="175"/>
      <c r="C6" s="175"/>
      <c r="D6" s="175"/>
      <c r="E6" s="175"/>
      <c r="F6" s="175"/>
      <c r="G6" s="175"/>
      <c r="H6" s="175"/>
      <c r="I6" s="175"/>
    </row>
    <row r="7" spans="1:15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15" ht="9" customHeight="1" thickBot="1"/>
    <row r="9" spans="1:15" ht="71.25" customHeight="1" thickBot="1">
      <c r="A9" s="110" t="s">
        <v>130</v>
      </c>
      <c r="B9" s="109" t="s">
        <v>129</v>
      </c>
      <c r="C9" s="108" t="s">
        <v>128</v>
      </c>
      <c r="D9" s="107" t="s">
        <v>127</v>
      </c>
      <c r="E9" s="107" t="s">
        <v>166</v>
      </c>
      <c r="F9" s="107" t="s">
        <v>126</v>
      </c>
      <c r="G9" s="106" t="s">
        <v>125</v>
      </c>
      <c r="H9" s="106" t="s">
        <v>124</v>
      </c>
    </row>
    <row r="10" spans="1:15" ht="16.5">
      <c r="A10" s="50">
        <v>1</v>
      </c>
      <c r="B10" s="154" t="s">
        <v>5</v>
      </c>
      <c r="C10" s="104">
        <v>1</v>
      </c>
      <c r="D10" s="104">
        <v>410000</v>
      </c>
      <c r="E10" s="104">
        <v>8000</v>
      </c>
      <c r="F10" s="105">
        <f t="shared" ref="F10:F35" si="0">SUM(D10+E10)</f>
        <v>418000</v>
      </c>
      <c r="G10" s="104">
        <f t="shared" ref="G10:G35" si="1">SUM(F10*C10)</f>
        <v>418000</v>
      </c>
      <c r="H10" s="104">
        <v>1</v>
      </c>
    </row>
    <row r="11" spans="1:15" ht="16.5">
      <c r="A11" s="145">
        <v>2</v>
      </c>
      <c r="B11" s="154" t="s">
        <v>174</v>
      </c>
      <c r="C11" s="148">
        <v>1</v>
      </c>
      <c r="D11" s="148">
        <v>330000</v>
      </c>
      <c r="E11" s="148">
        <v>8000</v>
      </c>
      <c r="F11" s="105">
        <f t="shared" si="0"/>
        <v>338000</v>
      </c>
      <c r="G11" s="152">
        <f t="shared" si="1"/>
        <v>338000</v>
      </c>
      <c r="H11" s="148">
        <v>1</v>
      </c>
    </row>
    <row r="12" spans="1:15" ht="16.5">
      <c r="A12" s="50">
        <v>3</v>
      </c>
      <c r="B12" s="155" t="s">
        <v>123</v>
      </c>
      <c r="C12" s="104">
        <v>1</v>
      </c>
      <c r="D12" s="104">
        <v>300000</v>
      </c>
      <c r="E12" s="104">
        <v>8000</v>
      </c>
      <c r="F12" s="105">
        <f t="shared" si="0"/>
        <v>308000</v>
      </c>
      <c r="G12" s="104">
        <f t="shared" si="1"/>
        <v>308000</v>
      </c>
      <c r="H12" s="104">
        <v>1</v>
      </c>
    </row>
    <row r="13" spans="1:15" ht="33">
      <c r="A13" s="50">
        <v>4</v>
      </c>
      <c r="B13" s="156" t="s">
        <v>122</v>
      </c>
      <c r="C13" s="104">
        <v>1</v>
      </c>
      <c r="D13" s="104">
        <v>300000</v>
      </c>
      <c r="E13" s="104">
        <v>8000</v>
      </c>
      <c r="F13" s="105">
        <f t="shared" si="0"/>
        <v>308000</v>
      </c>
      <c r="G13" s="104">
        <f t="shared" si="1"/>
        <v>308000</v>
      </c>
      <c r="H13" s="104">
        <v>1</v>
      </c>
    </row>
    <row r="14" spans="1:15" ht="33">
      <c r="A14" s="120">
        <v>5</v>
      </c>
      <c r="B14" s="156" t="s">
        <v>145</v>
      </c>
      <c r="C14" s="121">
        <v>1</v>
      </c>
      <c r="D14" s="121">
        <v>220000</v>
      </c>
      <c r="E14" s="121">
        <v>8000</v>
      </c>
      <c r="F14" s="105">
        <f t="shared" si="0"/>
        <v>228000</v>
      </c>
      <c r="G14" s="168">
        <f t="shared" si="1"/>
        <v>228000</v>
      </c>
      <c r="H14" s="121">
        <v>1</v>
      </c>
    </row>
    <row r="15" spans="1:15" ht="16.5">
      <c r="A15" s="169">
        <v>6</v>
      </c>
      <c r="B15" s="156" t="s">
        <v>181</v>
      </c>
      <c r="C15" s="148">
        <v>1</v>
      </c>
      <c r="D15" s="148">
        <v>200000</v>
      </c>
      <c r="E15" s="148">
        <v>8000</v>
      </c>
      <c r="F15" s="105">
        <f t="shared" si="0"/>
        <v>208000</v>
      </c>
      <c r="G15" s="168">
        <f t="shared" si="1"/>
        <v>208000</v>
      </c>
      <c r="H15" s="148">
        <v>1</v>
      </c>
    </row>
    <row r="16" spans="1:15" ht="16.5">
      <c r="A16" s="169">
        <v>7</v>
      </c>
      <c r="B16" s="154" t="s">
        <v>6</v>
      </c>
      <c r="C16" s="104">
        <v>1</v>
      </c>
      <c r="D16" s="104">
        <v>220000</v>
      </c>
      <c r="E16" s="104">
        <v>8000</v>
      </c>
      <c r="F16" s="105">
        <f t="shared" si="0"/>
        <v>228000</v>
      </c>
      <c r="G16" s="104">
        <f t="shared" si="1"/>
        <v>228000</v>
      </c>
      <c r="H16" s="104">
        <v>1</v>
      </c>
    </row>
    <row r="17" spans="1:8" ht="16.5">
      <c r="A17" s="169">
        <v>8</v>
      </c>
      <c r="B17" s="154" t="s">
        <v>144</v>
      </c>
      <c r="C17" s="104">
        <v>11</v>
      </c>
      <c r="D17" s="104">
        <v>130000</v>
      </c>
      <c r="E17" s="104">
        <v>8000</v>
      </c>
      <c r="F17" s="105">
        <f t="shared" si="0"/>
        <v>138000</v>
      </c>
      <c r="G17" s="104">
        <f t="shared" si="1"/>
        <v>1518000</v>
      </c>
      <c r="H17" s="104">
        <v>11</v>
      </c>
    </row>
    <row r="18" spans="1:8" ht="16.5">
      <c r="A18" s="169">
        <v>9</v>
      </c>
      <c r="B18" s="154" t="s">
        <v>121</v>
      </c>
      <c r="C18" s="104">
        <v>2</v>
      </c>
      <c r="D18" s="104">
        <v>170000</v>
      </c>
      <c r="E18" s="104">
        <v>8000</v>
      </c>
      <c r="F18" s="105">
        <f t="shared" si="0"/>
        <v>178000</v>
      </c>
      <c r="G18" s="104">
        <f t="shared" si="1"/>
        <v>356000</v>
      </c>
      <c r="H18" s="104">
        <v>2</v>
      </c>
    </row>
    <row r="19" spans="1:8" ht="16.5">
      <c r="A19" s="169">
        <v>10</v>
      </c>
      <c r="B19" s="157" t="s">
        <v>120</v>
      </c>
      <c r="C19" s="104">
        <v>1</v>
      </c>
      <c r="D19" s="104">
        <v>200000</v>
      </c>
      <c r="E19" s="104">
        <v>8000</v>
      </c>
      <c r="F19" s="105">
        <f t="shared" si="0"/>
        <v>208000</v>
      </c>
      <c r="G19" s="104">
        <f t="shared" si="1"/>
        <v>208000</v>
      </c>
      <c r="H19" s="104">
        <v>1</v>
      </c>
    </row>
    <row r="20" spans="1:8" ht="16.5">
      <c r="A20" s="169">
        <v>11</v>
      </c>
      <c r="B20" s="158" t="s">
        <v>119</v>
      </c>
      <c r="C20" s="104">
        <v>8</v>
      </c>
      <c r="D20" s="104">
        <v>210000</v>
      </c>
      <c r="E20" s="104">
        <v>8000</v>
      </c>
      <c r="F20" s="105">
        <f t="shared" si="0"/>
        <v>218000</v>
      </c>
      <c r="G20" s="104">
        <f t="shared" si="1"/>
        <v>1744000</v>
      </c>
      <c r="H20" s="104">
        <v>8</v>
      </c>
    </row>
    <row r="21" spans="1:8" ht="16.5">
      <c r="A21" s="169">
        <v>12</v>
      </c>
      <c r="B21" s="154" t="s">
        <v>118</v>
      </c>
      <c r="C21" s="104">
        <v>1</v>
      </c>
      <c r="D21" s="104">
        <v>190000</v>
      </c>
      <c r="E21" s="104">
        <v>8000</v>
      </c>
      <c r="F21" s="105">
        <f t="shared" si="0"/>
        <v>198000</v>
      </c>
      <c r="G21" s="104">
        <f t="shared" si="1"/>
        <v>198000</v>
      </c>
      <c r="H21" s="104">
        <v>1</v>
      </c>
    </row>
    <row r="22" spans="1:8" ht="16.5">
      <c r="A22" s="169">
        <v>13</v>
      </c>
      <c r="B22" s="158" t="s">
        <v>117</v>
      </c>
      <c r="C22" s="104">
        <v>2</v>
      </c>
      <c r="D22" s="104">
        <v>162000</v>
      </c>
      <c r="E22" s="104">
        <v>8000</v>
      </c>
      <c r="F22" s="105">
        <f t="shared" si="0"/>
        <v>170000</v>
      </c>
      <c r="G22" s="104">
        <f t="shared" si="1"/>
        <v>340000</v>
      </c>
      <c r="H22" s="104">
        <v>2</v>
      </c>
    </row>
    <row r="23" spans="1:8" ht="16.5">
      <c r="A23" s="169">
        <v>14</v>
      </c>
      <c r="B23" s="158" t="s">
        <v>116</v>
      </c>
      <c r="C23" s="104">
        <v>2</v>
      </c>
      <c r="D23" s="104">
        <v>230000</v>
      </c>
      <c r="E23" s="104">
        <v>8000</v>
      </c>
      <c r="F23" s="105">
        <f t="shared" si="0"/>
        <v>238000</v>
      </c>
      <c r="G23" s="104">
        <f t="shared" si="1"/>
        <v>476000</v>
      </c>
      <c r="H23" s="104">
        <v>2</v>
      </c>
    </row>
    <row r="24" spans="1:8" ht="16.5">
      <c r="A24" s="169">
        <v>15</v>
      </c>
      <c r="B24" s="158" t="s">
        <v>115</v>
      </c>
      <c r="C24" s="104">
        <v>1</v>
      </c>
      <c r="D24" s="104">
        <v>130000</v>
      </c>
      <c r="E24" s="104">
        <v>8000</v>
      </c>
      <c r="F24" s="105">
        <f t="shared" si="0"/>
        <v>138000</v>
      </c>
      <c r="G24" s="104">
        <f t="shared" si="1"/>
        <v>138000</v>
      </c>
      <c r="H24" s="104">
        <v>1</v>
      </c>
    </row>
    <row r="25" spans="1:8" ht="16.5">
      <c r="A25" s="169">
        <v>16</v>
      </c>
      <c r="B25" s="158" t="s">
        <v>114</v>
      </c>
      <c r="C25" s="104">
        <v>2</v>
      </c>
      <c r="D25" s="104">
        <v>200000</v>
      </c>
      <c r="E25" s="104">
        <v>8000</v>
      </c>
      <c r="F25" s="105">
        <f t="shared" si="0"/>
        <v>208000</v>
      </c>
      <c r="G25" s="104">
        <f t="shared" si="1"/>
        <v>416000</v>
      </c>
      <c r="H25" s="104">
        <v>2</v>
      </c>
    </row>
    <row r="26" spans="1:8" ht="16.5">
      <c r="A26" s="169">
        <v>17</v>
      </c>
      <c r="B26" s="158" t="s">
        <v>113</v>
      </c>
      <c r="C26" s="104">
        <v>13</v>
      </c>
      <c r="D26" s="104">
        <v>200000</v>
      </c>
      <c r="E26" s="104">
        <v>8000</v>
      </c>
      <c r="F26" s="105">
        <f t="shared" si="0"/>
        <v>208000</v>
      </c>
      <c r="G26" s="104">
        <f t="shared" si="1"/>
        <v>2704000</v>
      </c>
      <c r="H26" s="104">
        <v>13</v>
      </c>
    </row>
    <row r="27" spans="1:8" ht="33">
      <c r="A27" s="169">
        <v>18</v>
      </c>
      <c r="B27" s="153" t="s">
        <v>179</v>
      </c>
      <c r="C27" s="104">
        <v>3</v>
      </c>
      <c r="D27" s="104">
        <v>200000</v>
      </c>
      <c r="E27" s="104">
        <v>8000</v>
      </c>
      <c r="F27" s="105">
        <f t="shared" si="0"/>
        <v>208000</v>
      </c>
      <c r="G27" s="104">
        <f t="shared" si="1"/>
        <v>624000</v>
      </c>
      <c r="H27" s="104">
        <v>3</v>
      </c>
    </row>
    <row r="28" spans="1:8" ht="49.5">
      <c r="A28" s="169">
        <v>19</v>
      </c>
      <c r="B28" s="159" t="s">
        <v>176</v>
      </c>
      <c r="C28" s="104">
        <v>10</v>
      </c>
      <c r="D28" s="104">
        <v>170000</v>
      </c>
      <c r="E28" s="104">
        <v>8000</v>
      </c>
      <c r="F28" s="105">
        <f t="shared" si="0"/>
        <v>178000</v>
      </c>
      <c r="G28" s="104">
        <f t="shared" si="1"/>
        <v>1780000</v>
      </c>
      <c r="H28" s="104">
        <v>10</v>
      </c>
    </row>
    <row r="29" spans="1:8" ht="16.5">
      <c r="A29" s="169">
        <v>20</v>
      </c>
      <c r="B29" s="159" t="s">
        <v>173</v>
      </c>
      <c r="C29" s="121">
        <v>19</v>
      </c>
      <c r="D29" s="121">
        <v>105000</v>
      </c>
      <c r="E29" s="121">
        <v>8000</v>
      </c>
      <c r="F29" s="105">
        <f t="shared" si="0"/>
        <v>113000</v>
      </c>
      <c r="G29" s="121">
        <f t="shared" si="1"/>
        <v>2147000</v>
      </c>
      <c r="H29" s="121">
        <v>22</v>
      </c>
    </row>
    <row r="30" spans="1:8" ht="16.5">
      <c r="A30" s="169">
        <v>21</v>
      </c>
      <c r="B30" s="159" t="s">
        <v>112</v>
      </c>
      <c r="C30" s="104">
        <v>2</v>
      </c>
      <c r="D30" s="104">
        <v>160000</v>
      </c>
      <c r="E30" s="104">
        <v>8000</v>
      </c>
      <c r="F30" s="105">
        <f t="shared" si="0"/>
        <v>168000</v>
      </c>
      <c r="G30" s="104">
        <f t="shared" si="1"/>
        <v>336000</v>
      </c>
      <c r="H30" s="104">
        <v>2</v>
      </c>
    </row>
    <row r="31" spans="1:8" ht="16.5">
      <c r="A31" s="169">
        <v>22</v>
      </c>
      <c r="B31" s="158" t="s">
        <v>111</v>
      </c>
      <c r="C31" s="104">
        <v>4</v>
      </c>
      <c r="D31" s="104">
        <v>180000</v>
      </c>
      <c r="E31" s="104">
        <v>8000</v>
      </c>
      <c r="F31" s="105">
        <f t="shared" si="0"/>
        <v>188000</v>
      </c>
      <c r="G31" s="104">
        <f t="shared" si="1"/>
        <v>752000</v>
      </c>
      <c r="H31" s="104">
        <v>4</v>
      </c>
    </row>
    <row r="32" spans="1:8" ht="16.5">
      <c r="A32" s="169">
        <v>23</v>
      </c>
      <c r="B32" s="158" t="s">
        <v>110</v>
      </c>
      <c r="C32" s="104">
        <v>2</v>
      </c>
      <c r="D32" s="104">
        <v>105000</v>
      </c>
      <c r="E32" s="104">
        <v>8000</v>
      </c>
      <c r="F32" s="105">
        <f t="shared" si="0"/>
        <v>113000</v>
      </c>
      <c r="G32" s="104">
        <f t="shared" si="1"/>
        <v>226000</v>
      </c>
      <c r="H32" s="104">
        <v>2</v>
      </c>
    </row>
    <row r="33" spans="1:8" ht="16.5">
      <c r="A33" s="169">
        <v>24</v>
      </c>
      <c r="B33" s="160" t="s">
        <v>175</v>
      </c>
      <c r="C33" s="104">
        <v>1</v>
      </c>
      <c r="D33" s="104">
        <v>105000</v>
      </c>
      <c r="E33" s="104">
        <v>8000</v>
      </c>
      <c r="F33" s="105">
        <f t="shared" si="0"/>
        <v>113000</v>
      </c>
      <c r="G33" s="104">
        <f t="shared" si="1"/>
        <v>113000</v>
      </c>
      <c r="H33" s="104">
        <v>1</v>
      </c>
    </row>
    <row r="34" spans="1:8" ht="16.5">
      <c r="A34" s="169">
        <v>25</v>
      </c>
      <c r="B34" s="161" t="s">
        <v>109</v>
      </c>
      <c r="C34" s="104">
        <v>1</v>
      </c>
      <c r="D34" s="104">
        <v>150000</v>
      </c>
      <c r="E34" s="104">
        <v>8000</v>
      </c>
      <c r="F34" s="105">
        <f t="shared" si="0"/>
        <v>158000</v>
      </c>
      <c r="G34" s="104">
        <f t="shared" si="1"/>
        <v>158000</v>
      </c>
      <c r="H34" s="104">
        <v>1</v>
      </c>
    </row>
    <row r="35" spans="1:8" ht="16.5">
      <c r="A35" s="169">
        <v>26</v>
      </c>
      <c r="B35" s="161" t="s">
        <v>108</v>
      </c>
      <c r="C35" s="104">
        <v>6</v>
      </c>
      <c r="D35" s="104">
        <v>110000</v>
      </c>
      <c r="E35" s="104">
        <v>8000</v>
      </c>
      <c r="F35" s="105">
        <f t="shared" si="0"/>
        <v>118000</v>
      </c>
      <c r="G35" s="104">
        <f t="shared" si="1"/>
        <v>708000</v>
      </c>
      <c r="H35" s="104">
        <v>11</v>
      </c>
    </row>
    <row r="36" spans="1:8" ht="15" customHeight="1">
      <c r="A36" s="248"/>
      <c r="B36" s="250" t="s">
        <v>0</v>
      </c>
      <c r="C36" s="247">
        <f t="shared" ref="C36:H36" si="2">SUM(C10:C35)</f>
        <v>98</v>
      </c>
      <c r="D36" s="247">
        <f t="shared" si="2"/>
        <v>5087000</v>
      </c>
      <c r="E36" s="247">
        <f t="shared" si="2"/>
        <v>208000</v>
      </c>
      <c r="F36" s="247">
        <f t="shared" si="2"/>
        <v>5295000</v>
      </c>
      <c r="G36" s="247">
        <f t="shared" si="2"/>
        <v>16978000</v>
      </c>
      <c r="H36" s="247">
        <f t="shared" si="2"/>
        <v>106</v>
      </c>
    </row>
    <row r="37" spans="1:8" ht="15.75" customHeight="1" thickBot="1">
      <c r="A37" s="249"/>
      <c r="B37" s="250"/>
      <c r="C37" s="247"/>
      <c r="D37" s="247"/>
      <c r="E37" s="247"/>
      <c r="F37" s="247"/>
      <c r="G37" s="247"/>
      <c r="H37" s="247"/>
    </row>
    <row r="39" spans="1:8" ht="16.5">
      <c r="B39" s="228" t="s">
        <v>107</v>
      </c>
      <c r="C39" s="228"/>
      <c r="D39" s="228"/>
      <c r="E39" s="228"/>
      <c r="F39" s="228"/>
      <c r="G39" s="228"/>
    </row>
  </sheetData>
  <mergeCells count="14">
    <mergeCell ref="H1:I3"/>
    <mergeCell ref="F1:G3"/>
    <mergeCell ref="B39:G39"/>
    <mergeCell ref="F36:F37"/>
    <mergeCell ref="G36:G37"/>
    <mergeCell ref="H36:H37"/>
    <mergeCell ref="A4:G5"/>
    <mergeCell ref="A6:I6"/>
    <mergeCell ref="A7:I7"/>
    <mergeCell ref="A36:A37"/>
    <mergeCell ref="B36:B37"/>
    <mergeCell ref="C36:C37"/>
    <mergeCell ref="D36:D37"/>
    <mergeCell ref="E36:E37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5" sqref="I5"/>
    </sheetView>
  </sheetViews>
  <sheetFormatPr defaultRowHeight="15"/>
  <cols>
    <col min="1" max="1" width="4.42578125" style="1" customWidth="1"/>
    <col min="2" max="2" width="52.42578125" style="2" customWidth="1"/>
    <col min="3" max="3" width="16.7109375" style="1" customWidth="1"/>
    <col min="4" max="4" width="18.85546875" style="1" customWidth="1"/>
    <col min="5" max="5" width="18.5703125" style="1" customWidth="1"/>
    <col min="6" max="6" width="17.7109375" style="1" customWidth="1"/>
    <col min="7" max="7" width="16" style="1" customWidth="1"/>
    <col min="8" max="8" width="18.5703125" style="1" customWidth="1"/>
    <col min="9" max="9" width="7.7109375" customWidth="1"/>
    <col min="11" max="11" width="16" bestFit="1" customWidth="1"/>
  </cols>
  <sheetData>
    <row r="1" spans="1:9" s="4" customFormat="1" ht="12.75" customHeight="1">
      <c r="A1" s="3"/>
      <c r="F1" s="99"/>
      <c r="G1" s="171" t="s">
        <v>225</v>
      </c>
      <c r="H1" s="171"/>
      <c r="I1" s="171"/>
    </row>
    <row r="2" spans="1:9" s="4" customFormat="1" ht="14.25" customHeight="1">
      <c r="A2" s="3"/>
      <c r="F2" s="99"/>
      <c r="G2" s="171"/>
      <c r="H2" s="171"/>
      <c r="I2" s="171"/>
    </row>
    <row r="3" spans="1:9" s="4" customFormat="1" ht="24.75" customHeight="1">
      <c r="A3" s="3"/>
      <c r="F3" s="99"/>
      <c r="G3" s="171"/>
      <c r="H3" s="171"/>
      <c r="I3" s="171"/>
    </row>
    <row r="4" spans="1:9" s="5" customFormat="1" ht="27.75" customHeight="1">
      <c r="A4" s="174" t="s">
        <v>141</v>
      </c>
      <c r="B4" s="174"/>
      <c r="C4" s="174"/>
      <c r="D4" s="174"/>
      <c r="E4" s="174"/>
      <c r="F4" s="174"/>
      <c r="G4" s="174"/>
    </row>
    <row r="5" spans="1:9" s="5" customFormat="1" ht="23.25" customHeight="1">
      <c r="A5" s="174"/>
      <c r="B5" s="174"/>
      <c r="C5" s="174"/>
      <c r="D5" s="174"/>
      <c r="E5" s="174"/>
      <c r="F5" s="174"/>
      <c r="G5" s="174"/>
    </row>
    <row r="6" spans="1:9" s="5" customFormat="1" ht="16.5">
      <c r="A6" s="175" t="s">
        <v>177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9" customHeight="1" thickBot="1"/>
    <row r="9" spans="1:9" ht="81.75" thickBot="1">
      <c r="A9" s="110" t="s">
        <v>130</v>
      </c>
      <c r="B9" s="109" t="s">
        <v>129</v>
      </c>
      <c r="C9" s="108" t="s">
        <v>128</v>
      </c>
      <c r="D9" s="107" t="s">
        <v>127</v>
      </c>
      <c r="E9" s="107" t="s">
        <v>167</v>
      </c>
      <c r="F9" s="107" t="s">
        <v>126</v>
      </c>
      <c r="G9" s="106" t="s">
        <v>125</v>
      </c>
      <c r="H9" s="106" t="s">
        <v>124</v>
      </c>
    </row>
    <row r="10" spans="1:9" ht="16.5">
      <c r="A10" s="50">
        <v>1</v>
      </c>
      <c r="B10" s="146" t="s">
        <v>5</v>
      </c>
      <c r="C10" s="111">
        <v>1</v>
      </c>
      <c r="D10" s="111">
        <v>372000</v>
      </c>
      <c r="E10" s="111">
        <v>8000</v>
      </c>
      <c r="F10" s="112">
        <f t="shared" ref="F10:F32" si="0">SUM(D10+E10)</f>
        <v>380000</v>
      </c>
      <c r="G10" s="111">
        <f t="shared" ref="G10:G32" si="1">SUM(F10*C10)</f>
        <v>380000</v>
      </c>
      <c r="H10" s="111">
        <v>1</v>
      </c>
    </row>
    <row r="11" spans="1:9" ht="16.5">
      <c r="A11" s="50">
        <v>2</v>
      </c>
      <c r="B11" s="146" t="s">
        <v>123</v>
      </c>
      <c r="C11" s="111">
        <v>1</v>
      </c>
      <c r="D11" s="111">
        <v>300000</v>
      </c>
      <c r="E11" s="113">
        <v>8000</v>
      </c>
      <c r="F11" s="112">
        <f t="shared" si="0"/>
        <v>308000</v>
      </c>
      <c r="G11" s="111">
        <f t="shared" si="1"/>
        <v>308000</v>
      </c>
      <c r="H11" s="111">
        <v>1</v>
      </c>
    </row>
    <row r="12" spans="1:9" ht="30" customHeight="1">
      <c r="A12" s="50">
        <v>3</v>
      </c>
      <c r="B12" s="146" t="s">
        <v>122</v>
      </c>
      <c r="C12" s="111">
        <v>1</v>
      </c>
      <c r="D12" s="111">
        <v>272000</v>
      </c>
      <c r="E12" s="113">
        <v>8000</v>
      </c>
      <c r="F12" s="112">
        <f t="shared" si="0"/>
        <v>280000</v>
      </c>
      <c r="G12" s="111">
        <f t="shared" si="1"/>
        <v>280000</v>
      </c>
      <c r="H12" s="111">
        <v>1</v>
      </c>
    </row>
    <row r="13" spans="1:9" ht="16.5">
      <c r="A13" s="50">
        <v>4</v>
      </c>
      <c r="B13" s="146" t="s">
        <v>6</v>
      </c>
      <c r="C13" s="111">
        <v>1</v>
      </c>
      <c r="D13" s="111">
        <v>150000</v>
      </c>
      <c r="E13" s="113">
        <v>8000</v>
      </c>
      <c r="F13" s="112">
        <f t="shared" si="0"/>
        <v>158000</v>
      </c>
      <c r="G13" s="111">
        <f t="shared" si="1"/>
        <v>158000</v>
      </c>
      <c r="H13" s="111">
        <v>1</v>
      </c>
    </row>
    <row r="14" spans="1:9" ht="16.5">
      <c r="A14" s="50">
        <v>5</v>
      </c>
      <c r="B14" s="146" t="s">
        <v>140</v>
      </c>
      <c r="C14" s="111">
        <v>1</v>
      </c>
      <c r="D14" s="111">
        <v>130000</v>
      </c>
      <c r="E14" s="113">
        <v>8000</v>
      </c>
      <c r="F14" s="112">
        <f t="shared" si="0"/>
        <v>138000</v>
      </c>
      <c r="G14" s="111">
        <f t="shared" si="1"/>
        <v>138000</v>
      </c>
      <c r="H14" s="111">
        <v>1</v>
      </c>
    </row>
    <row r="15" spans="1:9" ht="16.5">
      <c r="A15" s="50">
        <v>6</v>
      </c>
      <c r="B15" s="146" t="s">
        <v>146</v>
      </c>
      <c r="C15" s="111">
        <v>6</v>
      </c>
      <c r="D15" s="111">
        <v>130000</v>
      </c>
      <c r="E15" s="113">
        <v>8000</v>
      </c>
      <c r="F15" s="112">
        <f t="shared" si="0"/>
        <v>138000</v>
      </c>
      <c r="G15" s="111">
        <f t="shared" si="1"/>
        <v>828000</v>
      </c>
      <c r="H15" s="111">
        <v>6</v>
      </c>
    </row>
    <row r="16" spans="1:9" ht="16.5">
      <c r="A16" s="50">
        <v>7</v>
      </c>
      <c r="B16" s="147" t="s">
        <v>149</v>
      </c>
      <c r="C16" s="111">
        <v>1</v>
      </c>
      <c r="D16" s="111">
        <v>200000</v>
      </c>
      <c r="E16" s="113">
        <v>8000</v>
      </c>
      <c r="F16" s="112">
        <f t="shared" si="0"/>
        <v>208000</v>
      </c>
      <c r="G16" s="111">
        <f t="shared" si="1"/>
        <v>208000</v>
      </c>
      <c r="H16" s="111">
        <v>1</v>
      </c>
    </row>
    <row r="17" spans="1:8" ht="16.5">
      <c r="A17" s="120">
        <v>8</v>
      </c>
      <c r="B17" s="147" t="s">
        <v>120</v>
      </c>
      <c r="C17" s="122">
        <v>1</v>
      </c>
      <c r="D17" s="122">
        <v>200000</v>
      </c>
      <c r="E17" s="113">
        <v>8000</v>
      </c>
      <c r="F17" s="112">
        <f t="shared" si="0"/>
        <v>208000</v>
      </c>
      <c r="G17" s="122">
        <f t="shared" si="1"/>
        <v>208000</v>
      </c>
      <c r="H17" s="122">
        <v>1</v>
      </c>
    </row>
    <row r="18" spans="1:8" ht="16.5">
      <c r="A18" s="50">
        <v>9</v>
      </c>
      <c r="B18" s="147" t="s">
        <v>139</v>
      </c>
      <c r="C18" s="111">
        <v>1</v>
      </c>
      <c r="D18" s="111">
        <v>162000</v>
      </c>
      <c r="E18" s="113">
        <v>8000</v>
      </c>
      <c r="F18" s="112">
        <f t="shared" si="0"/>
        <v>170000</v>
      </c>
      <c r="G18" s="111">
        <f t="shared" si="1"/>
        <v>170000</v>
      </c>
      <c r="H18" s="111">
        <v>1</v>
      </c>
    </row>
    <row r="19" spans="1:8" ht="16.5">
      <c r="A19" s="50">
        <v>10</v>
      </c>
      <c r="B19" s="147" t="s">
        <v>138</v>
      </c>
      <c r="C19" s="111">
        <v>1</v>
      </c>
      <c r="D19" s="111">
        <v>130000</v>
      </c>
      <c r="E19" s="113">
        <v>8000</v>
      </c>
      <c r="F19" s="112">
        <f t="shared" si="0"/>
        <v>138000</v>
      </c>
      <c r="G19" s="111">
        <f t="shared" si="1"/>
        <v>138000</v>
      </c>
      <c r="H19" s="111">
        <v>1</v>
      </c>
    </row>
    <row r="20" spans="1:8" ht="16.5">
      <c r="A20" s="50">
        <v>11</v>
      </c>
      <c r="B20" s="147" t="s">
        <v>137</v>
      </c>
      <c r="C20" s="111">
        <v>3</v>
      </c>
      <c r="D20" s="111">
        <v>210000</v>
      </c>
      <c r="E20" s="113">
        <v>8000</v>
      </c>
      <c r="F20" s="112">
        <f t="shared" si="0"/>
        <v>218000</v>
      </c>
      <c r="G20" s="111">
        <f t="shared" si="1"/>
        <v>654000</v>
      </c>
      <c r="H20" s="111">
        <v>3</v>
      </c>
    </row>
    <row r="21" spans="1:8" ht="16.5">
      <c r="A21" s="50">
        <v>12</v>
      </c>
      <c r="B21" s="124" t="s">
        <v>116</v>
      </c>
      <c r="C21" s="111">
        <v>1</v>
      </c>
      <c r="D21" s="111">
        <v>230000</v>
      </c>
      <c r="E21" s="113">
        <v>8000</v>
      </c>
      <c r="F21" s="112">
        <f t="shared" si="0"/>
        <v>238000</v>
      </c>
      <c r="G21" s="111">
        <f t="shared" si="1"/>
        <v>238000</v>
      </c>
      <c r="H21" s="111">
        <v>1</v>
      </c>
    </row>
    <row r="22" spans="1:8" ht="16.5">
      <c r="A22" s="50">
        <v>13</v>
      </c>
      <c r="B22" s="147" t="s">
        <v>136</v>
      </c>
      <c r="C22" s="111">
        <v>1</v>
      </c>
      <c r="D22" s="111">
        <v>170000</v>
      </c>
      <c r="E22" s="113">
        <v>8000</v>
      </c>
      <c r="F22" s="112">
        <f t="shared" si="0"/>
        <v>178000</v>
      </c>
      <c r="G22" s="111">
        <f t="shared" si="1"/>
        <v>178000</v>
      </c>
      <c r="H22" s="111">
        <v>1</v>
      </c>
    </row>
    <row r="23" spans="1:8" ht="16.5">
      <c r="A23" s="50">
        <v>14</v>
      </c>
      <c r="B23" s="146" t="s">
        <v>135</v>
      </c>
      <c r="C23" s="111">
        <v>1</v>
      </c>
      <c r="D23" s="111">
        <v>132000</v>
      </c>
      <c r="E23" s="113">
        <v>8000</v>
      </c>
      <c r="F23" s="112">
        <f t="shared" si="0"/>
        <v>140000</v>
      </c>
      <c r="G23" s="111">
        <f t="shared" si="1"/>
        <v>140000</v>
      </c>
      <c r="H23" s="111">
        <v>1</v>
      </c>
    </row>
    <row r="24" spans="1:8" ht="16.5">
      <c r="A24" s="145">
        <v>15</v>
      </c>
      <c r="B24" s="146" t="s">
        <v>173</v>
      </c>
      <c r="C24" s="149">
        <v>2</v>
      </c>
      <c r="D24" s="149">
        <v>105000</v>
      </c>
      <c r="E24" s="113">
        <v>8000</v>
      </c>
      <c r="F24" s="112">
        <f t="shared" si="0"/>
        <v>113000</v>
      </c>
      <c r="G24" s="149">
        <f t="shared" si="1"/>
        <v>226000</v>
      </c>
      <c r="H24" s="149">
        <v>3</v>
      </c>
    </row>
    <row r="25" spans="1:8" ht="33.75" customHeight="1">
      <c r="A25" s="50">
        <v>16</v>
      </c>
      <c r="B25" s="146" t="s">
        <v>176</v>
      </c>
      <c r="C25" s="111">
        <v>7</v>
      </c>
      <c r="D25" s="111">
        <v>170000</v>
      </c>
      <c r="E25" s="113">
        <v>8000</v>
      </c>
      <c r="F25" s="112">
        <f t="shared" si="0"/>
        <v>178000</v>
      </c>
      <c r="G25" s="111">
        <f t="shared" si="1"/>
        <v>1246000</v>
      </c>
      <c r="H25" s="111">
        <v>7</v>
      </c>
    </row>
    <row r="26" spans="1:8" ht="16.5">
      <c r="A26" s="50">
        <v>17</v>
      </c>
      <c r="B26" s="146" t="s">
        <v>134</v>
      </c>
      <c r="C26" s="111">
        <v>6</v>
      </c>
      <c r="D26" s="111">
        <v>200000</v>
      </c>
      <c r="E26" s="113">
        <v>8000</v>
      </c>
      <c r="F26" s="112">
        <f t="shared" si="0"/>
        <v>208000</v>
      </c>
      <c r="G26" s="111">
        <f t="shared" si="1"/>
        <v>1248000</v>
      </c>
      <c r="H26" s="111">
        <v>6</v>
      </c>
    </row>
    <row r="27" spans="1:8" ht="33">
      <c r="A27" s="120">
        <v>18</v>
      </c>
      <c r="B27" s="153" t="s">
        <v>179</v>
      </c>
      <c r="C27" s="122">
        <v>2</v>
      </c>
      <c r="D27" s="122">
        <v>200000</v>
      </c>
      <c r="E27" s="113">
        <v>8000</v>
      </c>
      <c r="F27" s="112">
        <f t="shared" si="0"/>
        <v>208000</v>
      </c>
      <c r="G27" s="122">
        <f t="shared" si="1"/>
        <v>416000</v>
      </c>
      <c r="H27" s="122">
        <v>2</v>
      </c>
    </row>
    <row r="28" spans="1:8" ht="16.5">
      <c r="A28" s="50">
        <v>19</v>
      </c>
      <c r="B28" s="146" t="s">
        <v>133</v>
      </c>
      <c r="C28" s="111">
        <v>2</v>
      </c>
      <c r="D28" s="111">
        <v>152000</v>
      </c>
      <c r="E28" s="113">
        <v>8000</v>
      </c>
      <c r="F28" s="112">
        <f t="shared" si="0"/>
        <v>160000</v>
      </c>
      <c r="G28" s="111">
        <f t="shared" si="1"/>
        <v>320000</v>
      </c>
      <c r="H28" s="111">
        <v>2</v>
      </c>
    </row>
    <row r="29" spans="1:8" ht="16.5">
      <c r="A29" s="50">
        <v>20</v>
      </c>
      <c r="B29" s="146" t="s">
        <v>114</v>
      </c>
      <c r="C29" s="111">
        <v>1</v>
      </c>
      <c r="D29" s="111">
        <v>200000</v>
      </c>
      <c r="E29" s="113">
        <v>8000</v>
      </c>
      <c r="F29" s="112">
        <f t="shared" si="0"/>
        <v>208000</v>
      </c>
      <c r="G29" s="111">
        <f t="shared" si="1"/>
        <v>208000</v>
      </c>
      <c r="H29" s="111">
        <v>1</v>
      </c>
    </row>
    <row r="30" spans="1:8" ht="16.5">
      <c r="A30" s="50">
        <v>21</v>
      </c>
      <c r="B30" s="146" t="s">
        <v>108</v>
      </c>
      <c r="C30" s="111">
        <v>4</v>
      </c>
      <c r="D30" s="111">
        <v>110000</v>
      </c>
      <c r="E30" s="113">
        <v>8000</v>
      </c>
      <c r="F30" s="112">
        <f t="shared" si="0"/>
        <v>118000</v>
      </c>
      <c r="G30" s="111">
        <f t="shared" si="1"/>
        <v>472000</v>
      </c>
      <c r="H30" s="111">
        <v>7</v>
      </c>
    </row>
    <row r="31" spans="1:8" ht="16.5">
      <c r="A31" s="50">
        <v>22</v>
      </c>
      <c r="B31" s="146" t="s">
        <v>132</v>
      </c>
      <c r="C31" s="111">
        <v>1</v>
      </c>
      <c r="D31" s="111">
        <v>105000</v>
      </c>
      <c r="E31" s="113">
        <v>8000</v>
      </c>
      <c r="F31" s="112">
        <f t="shared" si="0"/>
        <v>113000</v>
      </c>
      <c r="G31" s="111">
        <f t="shared" si="1"/>
        <v>113000</v>
      </c>
      <c r="H31" s="111">
        <v>1</v>
      </c>
    </row>
    <row r="32" spans="1:8" ht="16.5">
      <c r="A32" s="50">
        <v>23</v>
      </c>
      <c r="B32" s="146" t="s">
        <v>175</v>
      </c>
      <c r="C32" s="111">
        <v>1</v>
      </c>
      <c r="D32" s="111">
        <v>105000</v>
      </c>
      <c r="E32" s="113">
        <v>8000</v>
      </c>
      <c r="F32" s="112">
        <f t="shared" si="0"/>
        <v>113000</v>
      </c>
      <c r="G32" s="111">
        <f t="shared" si="1"/>
        <v>113000</v>
      </c>
      <c r="H32" s="111">
        <v>1</v>
      </c>
    </row>
    <row r="33" spans="1:8" ht="9.75" customHeight="1">
      <c r="A33" s="177"/>
      <c r="B33" s="179" t="s">
        <v>0</v>
      </c>
      <c r="C33" s="251">
        <f t="shared" ref="C33:H33" si="2">SUM(C10:C32)</f>
        <v>47</v>
      </c>
      <c r="D33" s="251">
        <f t="shared" si="2"/>
        <v>4135000</v>
      </c>
      <c r="E33" s="251">
        <f t="shared" si="2"/>
        <v>184000</v>
      </c>
      <c r="F33" s="251">
        <f t="shared" si="2"/>
        <v>4319000</v>
      </c>
      <c r="G33" s="251">
        <f t="shared" si="2"/>
        <v>8388000</v>
      </c>
      <c r="H33" s="251">
        <f t="shared" si="2"/>
        <v>51</v>
      </c>
    </row>
    <row r="34" spans="1:8" ht="8.25" customHeight="1" thickBot="1">
      <c r="A34" s="178"/>
      <c r="B34" s="180"/>
      <c r="C34" s="252"/>
      <c r="D34" s="252"/>
      <c r="E34" s="252"/>
      <c r="F34" s="252"/>
      <c r="G34" s="252"/>
      <c r="H34" s="252"/>
    </row>
    <row r="37" spans="1:8" ht="16.5">
      <c r="B37" s="228" t="s">
        <v>107</v>
      </c>
      <c r="C37" s="228"/>
      <c r="D37" s="228"/>
      <c r="E37" s="228"/>
      <c r="F37" s="228"/>
      <c r="G37" s="228"/>
    </row>
  </sheetData>
  <mergeCells count="13">
    <mergeCell ref="H33:H34"/>
    <mergeCell ref="G1:I3"/>
    <mergeCell ref="B37:G37"/>
    <mergeCell ref="A4:G5"/>
    <mergeCell ref="A6:I6"/>
    <mergeCell ref="A7:I7"/>
    <mergeCell ref="A33:A34"/>
    <mergeCell ref="B33:B34"/>
    <mergeCell ref="C33:C34"/>
    <mergeCell ref="D33:D34"/>
    <mergeCell ref="E33:E34"/>
    <mergeCell ref="F33:F34"/>
    <mergeCell ref="G33:G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186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152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>
      <c r="A17" s="184"/>
      <c r="B17" s="186" t="s">
        <v>0</v>
      </c>
      <c r="C17" s="181">
        <f t="shared" ref="C17:H17" si="2">SUM(C11:C16)</f>
        <v>6.25</v>
      </c>
      <c r="D17" s="181">
        <f t="shared" si="2"/>
        <v>700000</v>
      </c>
      <c r="E17" s="181">
        <f t="shared" si="2"/>
        <v>723750</v>
      </c>
      <c r="F17" s="181">
        <f t="shared" si="2"/>
        <v>50000</v>
      </c>
      <c r="G17" s="181">
        <f t="shared" si="2"/>
        <v>773750</v>
      </c>
      <c r="H17" s="188">
        <f t="shared" si="2"/>
        <v>8</v>
      </c>
    </row>
    <row r="18" spans="1:8" ht="15.75" thickBot="1">
      <c r="A18" s="185"/>
      <c r="B18" s="187"/>
      <c r="C18" s="182"/>
      <c r="D18" s="182"/>
      <c r="E18" s="182"/>
      <c r="F18" s="182"/>
      <c r="G18" s="182"/>
      <c r="H18" s="189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187</v>
      </c>
      <c r="I1" s="171"/>
    </row>
    <row r="2" spans="1:9">
      <c r="A2" s="1"/>
      <c r="B2" s="2"/>
      <c r="C2" s="1"/>
      <c r="D2" s="1"/>
      <c r="E2" s="1"/>
      <c r="F2" s="171"/>
      <c r="G2" s="171"/>
      <c r="H2" s="171"/>
      <c r="I2" s="171"/>
    </row>
    <row r="3" spans="1:9">
      <c r="A3" s="1"/>
      <c r="B3" s="2"/>
      <c r="C3" s="1"/>
      <c r="D3" s="1"/>
      <c r="E3" s="1"/>
      <c r="F3" s="171"/>
      <c r="G3" s="171"/>
      <c r="H3" s="171"/>
      <c r="I3" s="171"/>
    </row>
    <row r="4" spans="1:9" s="5" customFormat="1" ht="12.75">
      <c r="A4" s="174" t="s">
        <v>34</v>
      </c>
      <c r="B4" s="174"/>
      <c r="C4" s="174"/>
      <c r="D4" s="174"/>
      <c r="E4" s="174"/>
      <c r="F4" s="174"/>
      <c r="G4" s="174"/>
    </row>
    <row r="5" spans="1:9" s="5" customFormat="1" ht="62.2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32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9" spans="1:9" ht="15.75" thickBot="1"/>
    <row r="10" spans="1:9" ht="60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>
      <c r="A11" s="26">
        <v>1</v>
      </c>
      <c r="B11" s="11" t="s">
        <v>5</v>
      </c>
      <c r="C11" s="27">
        <v>1</v>
      </c>
      <c r="D11" s="27">
        <v>150000</v>
      </c>
      <c r="E11" s="27">
        <f t="shared" ref="E11:E16" si="0">D11*C11</f>
        <v>150000</v>
      </c>
      <c r="F11" s="27">
        <v>8000</v>
      </c>
      <c r="G11" s="27">
        <f>SUM(E11:F11)</f>
        <v>158000</v>
      </c>
      <c r="H11" s="28">
        <v>1</v>
      </c>
    </row>
    <row r="12" spans="1:9">
      <c r="A12" s="26">
        <v>2</v>
      </c>
      <c r="B12" s="11" t="s">
        <v>24</v>
      </c>
      <c r="C12" s="27">
        <v>1</v>
      </c>
      <c r="D12" s="27">
        <v>110000</v>
      </c>
      <c r="E12" s="27">
        <f t="shared" si="0"/>
        <v>110000</v>
      </c>
      <c r="F12" s="27">
        <v>8000</v>
      </c>
      <c r="G12" s="27">
        <f t="shared" ref="G12:G16" si="1">SUM(E12:F12)</f>
        <v>118000</v>
      </c>
      <c r="H12" s="28">
        <v>1</v>
      </c>
    </row>
    <row r="13" spans="1:9">
      <c r="A13" s="26">
        <v>3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4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>
      <c r="A15" s="26">
        <v>5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>
      <c r="A16" s="26">
        <v>6</v>
      </c>
      <c r="B16" s="11" t="s">
        <v>10</v>
      </c>
      <c r="C16" s="27">
        <v>1</v>
      </c>
      <c r="D16" s="27">
        <v>105000</v>
      </c>
      <c r="E16" s="27">
        <f t="shared" si="0"/>
        <v>105000</v>
      </c>
      <c r="F16" s="27">
        <v>8000</v>
      </c>
      <c r="G16" s="27">
        <f t="shared" si="1"/>
        <v>113000</v>
      </c>
      <c r="H16" s="28">
        <v>1</v>
      </c>
    </row>
    <row r="17" spans="1:8">
      <c r="A17" s="194"/>
      <c r="B17" s="196" t="s">
        <v>0</v>
      </c>
      <c r="C17" s="190">
        <f t="shared" ref="C17:H17" si="2">SUM(C11:C16)</f>
        <v>6.25</v>
      </c>
      <c r="D17" s="190">
        <f t="shared" si="2"/>
        <v>700000</v>
      </c>
      <c r="E17" s="190">
        <f t="shared" si="2"/>
        <v>723750</v>
      </c>
      <c r="F17" s="190">
        <f t="shared" si="2"/>
        <v>50000</v>
      </c>
      <c r="G17" s="190">
        <f t="shared" si="2"/>
        <v>773750</v>
      </c>
      <c r="H17" s="192">
        <f t="shared" si="2"/>
        <v>8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ColWidth="17" defaultRowHeight="28.5" customHeight="1"/>
  <cols>
    <col min="1" max="1" width="4.42578125" customWidth="1"/>
    <col min="2" max="2" width="21.140625" customWidth="1"/>
    <col min="3" max="3" width="15.140625" customWidth="1"/>
    <col min="5" max="5" width="16.140625" customWidth="1"/>
    <col min="7" max="8" width="16.140625" customWidth="1"/>
  </cols>
  <sheetData>
    <row r="1" spans="1:9" ht="33.75" customHeight="1">
      <c r="A1" s="1"/>
      <c r="B1" s="2"/>
      <c r="C1" s="1"/>
      <c r="D1" s="1"/>
      <c r="E1" s="1"/>
      <c r="F1" s="171"/>
      <c r="G1" s="171"/>
      <c r="H1" s="171" t="s">
        <v>188</v>
      </c>
      <c r="I1" s="171"/>
    </row>
    <row r="2" spans="1:9" ht="15">
      <c r="A2" s="1"/>
      <c r="B2" s="2"/>
      <c r="C2" s="1"/>
      <c r="D2" s="1"/>
      <c r="E2" s="1"/>
      <c r="F2" s="171"/>
      <c r="G2" s="171"/>
      <c r="H2" s="171"/>
      <c r="I2" s="171"/>
    </row>
    <row r="3" spans="1:9" ht="23.25" customHeight="1">
      <c r="A3" s="1"/>
      <c r="B3" s="2"/>
      <c r="C3" s="1"/>
      <c r="D3" s="1"/>
      <c r="E3" s="1"/>
      <c r="F3" s="171"/>
      <c r="G3" s="171"/>
      <c r="H3" s="171"/>
      <c r="I3" s="171"/>
    </row>
    <row r="4" spans="1:9" ht="8.25" customHeight="1"/>
    <row r="5" spans="1:9" ht="28.5" customHeight="1">
      <c r="B5" s="183" t="s">
        <v>29</v>
      </c>
      <c r="C5" s="183"/>
      <c r="D5" s="183"/>
      <c r="E5" s="183"/>
      <c r="F5" s="183"/>
      <c r="G5" s="183"/>
      <c r="H5" s="183"/>
    </row>
    <row r="6" spans="1:9" ht="18.75" customHeight="1">
      <c r="B6" s="183"/>
      <c r="C6" s="183"/>
      <c r="D6" s="183"/>
      <c r="E6" s="183"/>
      <c r="F6" s="183"/>
      <c r="G6" s="183"/>
      <c r="H6" s="183"/>
    </row>
    <row r="7" spans="1:9" ht="19.5" customHeight="1">
      <c r="B7" s="17"/>
      <c r="C7" s="17"/>
      <c r="D7" s="17"/>
      <c r="E7" s="17"/>
      <c r="F7" s="17"/>
      <c r="G7" s="17"/>
      <c r="H7" s="17"/>
    </row>
    <row r="8" spans="1:9" ht="21.75" customHeight="1">
      <c r="A8" s="175" t="s">
        <v>32</v>
      </c>
      <c r="B8" s="175"/>
      <c r="C8" s="175"/>
      <c r="D8" s="175"/>
      <c r="E8" s="175"/>
      <c r="F8" s="175"/>
      <c r="G8" s="175"/>
      <c r="H8" s="175"/>
      <c r="I8" s="175"/>
    </row>
    <row r="9" spans="1:9" ht="21" customHeight="1">
      <c r="A9" s="176" t="s">
        <v>13</v>
      </c>
      <c r="B9" s="176"/>
      <c r="C9" s="176"/>
      <c r="D9" s="176"/>
      <c r="E9" s="176"/>
      <c r="F9" s="176"/>
      <c r="G9" s="176"/>
      <c r="H9" s="176"/>
      <c r="I9" s="176"/>
    </row>
    <row r="10" spans="1:9" ht="11.25" customHeight="1" thickBot="1">
      <c r="A10" s="1"/>
      <c r="B10" s="2"/>
      <c r="C10" s="1"/>
      <c r="D10" s="1"/>
      <c r="E10" s="1"/>
      <c r="F10" s="1"/>
      <c r="G10" s="1"/>
      <c r="H10" s="1"/>
    </row>
    <row r="11" spans="1:9" ht="28.5" customHeight="1">
      <c r="A11" s="7" t="s">
        <v>14</v>
      </c>
      <c r="B11" s="8" t="s">
        <v>2</v>
      </c>
      <c r="C11" s="9" t="s">
        <v>3</v>
      </c>
      <c r="D11" s="9" t="s">
        <v>11</v>
      </c>
      <c r="E11" s="9" t="s">
        <v>9</v>
      </c>
      <c r="F11" s="9" t="s">
        <v>8</v>
      </c>
      <c r="G11" s="9" t="s">
        <v>0</v>
      </c>
      <c r="H11" s="10" t="s">
        <v>4</v>
      </c>
    </row>
    <row r="12" spans="1:9" ht="28.5" customHeight="1">
      <c r="A12" s="29">
        <v>1</v>
      </c>
      <c r="B12" s="11" t="s">
        <v>5</v>
      </c>
      <c r="C12" s="30">
        <v>1</v>
      </c>
      <c r="D12" s="30">
        <v>150000</v>
      </c>
      <c r="E12" s="30">
        <f t="shared" ref="E12:E17" si="0">D12*C12</f>
        <v>150000</v>
      </c>
      <c r="F12" s="30">
        <v>8000</v>
      </c>
      <c r="G12" s="30">
        <f>SUM(E12:F12)</f>
        <v>158000</v>
      </c>
      <c r="H12" s="31">
        <v>1</v>
      </c>
    </row>
    <row r="13" spans="1:9" ht="24.75" customHeight="1">
      <c r="A13" s="29">
        <v>2</v>
      </c>
      <c r="B13" s="11" t="s">
        <v>24</v>
      </c>
      <c r="C13" s="30">
        <v>1</v>
      </c>
      <c r="D13" s="30">
        <v>110000</v>
      </c>
      <c r="E13" s="30">
        <f t="shared" si="0"/>
        <v>110000</v>
      </c>
      <c r="F13" s="30">
        <v>8000</v>
      </c>
      <c r="G13" s="30">
        <f t="shared" ref="G13:G17" si="1">SUM(E13:F13)</f>
        <v>118000</v>
      </c>
      <c r="H13" s="31">
        <v>1</v>
      </c>
    </row>
    <row r="14" spans="1:9" ht="22.5" customHeight="1">
      <c r="A14" s="29">
        <v>3</v>
      </c>
      <c r="B14" s="11" t="s">
        <v>7</v>
      </c>
      <c r="C14" s="30">
        <v>0.75</v>
      </c>
      <c r="D14" s="30">
        <v>115000</v>
      </c>
      <c r="E14" s="30">
        <f t="shared" si="0"/>
        <v>86250</v>
      </c>
      <c r="F14" s="30">
        <v>6000</v>
      </c>
      <c r="G14" s="30">
        <f t="shared" si="1"/>
        <v>92250</v>
      </c>
      <c r="H14" s="31">
        <v>1</v>
      </c>
    </row>
    <row r="15" spans="1:9" ht="23.25" customHeight="1">
      <c r="A15" s="29">
        <v>4</v>
      </c>
      <c r="B15" s="11" t="s">
        <v>12</v>
      </c>
      <c r="C15" s="30">
        <v>1</v>
      </c>
      <c r="D15" s="30">
        <v>115000</v>
      </c>
      <c r="E15" s="30">
        <f t="shared" si="0"/>
        <v>115000</v>
      </c>
      <c r="F15" s="30">
        <v>8000</v>
      </c>
      <c r="G15" s="30">
        <f t="shared" si="1"/>
        <v>123000</v>
      </c>
      <c r="H15" s="31">
        <v>2</v>
      </c>
    </row>
    <row r="16" spans="1:9" ht="21.75" customHeight="1">
      <c r="A16" s="29">
        <v>5</v>
      </c>
      <c r="B16" s="11" t="s">
        <v>1</v>
      </c>
      <c r="C16" s="30">
        <v>1.5</v>
      </c>
      <c r="D16" s="30">
        <v>105000</v>
      </c>
      <c r="E16" s="30">
        <f t="shared" si="0"/>
        <v>157500</v>
      </c>
      <c r="F16" s="30">
        <v>12000</v>
      </c>
      <c r="G16" s="30">
        <f t="shared" si="1"/>
        <v>169500</v>
      </c>
      <c r="H16" s="31">
        <v>2</v>
      </c>
    </row>
    <row r="17" spans="1:8" ht="21.75" customHeight="1">
      <c r="A17" s="29">
        <v>6</v>
      </c>
      <c r="B17" s="11" t="s">
        <v>10</v>
      </c>
      <c r="C17" s="30">
        <v>1</v>
      </c>
      <c r="D17" s="30">
        <v>105000</v>
      </c>
      <c r="E17" s="30">
        <f t="shared" si="0"/>
        <v>105000</v>
      </c>
      <c r="F17" s="30">
        <v>8000</v>
      </c>
      <c r="G17" s="30">
        <f t="shared" si="1"/>
        <v>113000</v>
      </c>
      <c r="H17" s="31">
        <v>1</v>
      </c>
    </row>
    <row r="18" spans="1:8" ht="21" customHeight="1">
      <c r="A18" s="184"/>
      <c r="B18" s="186" t="s">
        <v>0</v>
      </c>
      <c r="C18" s="181">
        <f t="shared" ref="C18:H18" si="2">SUM(C12:C17)</f>
        <v>6.25</v>
      </c>
      <c r="D18" s="181">
        <f t="shared" si="2"/>
        <v>700000</v>
      </c>
      <c r="E18" s="181">
        <f t="shared" si="2"/>
        <v>723750</v>
      </c>
      <c r="F18" s="181">
        <f t="shared" si="2"/>
        <v>50000</v>
      </c>
      <c r="G18" s="181">
        <f t="shared" si="2"/>
        <v>773750</v>
      </c>
      <c r="H18" s="188">
        <f t="shared" si="2"/>
        <v>8</v>
      </c>
    </row>
    <row r="19" spans="1:8" ht="8.25" customHeight="1" thickBot="1">
      <c r="A19" s="185"/>
      <c r="B19" s="187"/>
      <c r="C19" s="182"/>
      <c r="D19" s="182"/>
      <c r="E19" s="182"/>
      <c r="F19" s="182"/>
      <c r="G19" s="182"/>
      <c r="H19" s="189"/>
    </row>
    <row r="21" spans="1:8" ht="28.5" customHeight="1">
      <c r="B21" s="170" t="s">
        <v>41</v>
      </c>
      <c r="C21" s="170"/>
      <c r="D21" s="170"/>
      <c r="E21" s="170"/>
    </row>
  </sheetData>
  <mergeCells count="14">
    <mergeCell ref="B21:E21"/>
    <mergeCell ref="F1:G3"/>
    <mergeCell ref="H18:H19"/>
    <mergeCell ref="B5:H6"/>
    <mergeCell ref="A8:I8"/>
    <mergeCell ref="A9:I9"/>
    <mergeCell ref="A18:A19"/>
    <mergeCell ref="B18:B19"/>
    <mergeCell ref="C18:C19"/>
    <mergeCell ref="D18:D19"/>
    <mergeCell ref="E18:E19"/>
    <mergeCell ref="F18:F19"/>
    <mergeCell ref="G18:G19"/>
    <mergeCell ref="H1:I3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6" sqref="A6:I6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9" max="9" width="9.7109375" customWidth="1"/>
    <col min="11" max="11" width="16" bestFit="1" customWidth="1"/>
  </cols>
  <sheetData>
    <row r="1" spans="1:9" ht="33.75" customHeight="1">
      <c r="F1" s="171"/>
      <c r="G1" s="171"/>
      <c r="H1" s="171" t="s">
        <v>189</v>
      </c>
      <c r="I1" s="171"/>
    </row>
    <row r="2" spans="1:9">
      <c r="F2" s="171"/>
      <c r="G2" s="171"/>
      <c r="H2" s="171"/>
      <c r="I2" s="171"/>
    </row>
    <row r="3" spans="1:9" ht="36" customHeight="1">
      <c r="F3" s="171"/>
      <c r="G3" s="171"/>
      <c r="H3" s="171"/>
      <c r="I3" s="171"/>
    </row>
    <row r="4" spans="1:9" s="5" customFormat="1" ht="12.75">
      <c r="A4" s="174" t="s">
        <v>26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6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6" si="1">SUM(E11:F11)</f>
        <v>118000</v>
      </c>
      <c r="H11" s="28">
        <v>1</v>
      </c>
    </row>
    <row r="12" spans="1:9" ht="25.5">
      <c r="A12" s="26">
        <v>3</v>
      </c>
      <c r="B12" s="11" t="s">
        <v>171</v>
      </c>
      <c r="C12" s="27">
        <v>1</v>
      </c>
      <c r="D12" s="27">
        <v>105000</v>
      </c>
      <c r="E12" s="27">
        <f t="shared" si="0"/>
        <v>105000</v>
      </c>
      <c r="F12" s="27">
        <v>8000</v>
      </c>
      <c r="G12" s="27">
        <f t="shared" si="1"/>
        <v>113000</v>
      </c>
      <c r="H12" s="28">
        <v>1</v>
      </c>
    </row>
    <row r="13" spans="1:9">
      <c r="A13" s="26">
        <v>4</v>
      </c>
      <c r="B13" s="11" t="s">
        <v>7</v>
      </c>
      <c r="C13" s="27">
        <v>0.75</v>
      </c>
      <c r="D13" s="27">
        <v>115000</v>
      </c>
      <c r="E13" s="27">
        <f t="shared" si="0"/>
        <v>86250</v>
      </c>
      <c r="F13" s="27">
        <v>6000</v>
      </c>
      <c r="G13" s="27">
        <f t="shared" si="1"/>
        <v>92250</v>
      </c>
      <c r="H13" s="28">
        <v>1</v>
      </c>
    </row>
    <row r="14" spans="1:9">
      <c r="A14" s="26">
        <v>5</v>
      </c>
      <c r="B14" s="11" t="s">
        <v>12</v>
      </c>
      <c r="C14" s="27">
        <v>1</v>
      </c>
      <c r="D14" s="27">
        <v>115000</v>
      </c>
      <c r="E14" s="27">
        <f t="shared" si="0"/>
        <v>115000</v>
      </c>
      <c r="F14" s="27">
        <v>8000</v>
      </c>
      <c r="G14" s="27">
        <f t="shared" si="1"/>
        <v>123000</v>
      </c>
      <c r="H14" s="28">
        <v>2</v>
      </c>
    </row>
    <row r="15" spans="1:9" ht="30" customHeight="1">
      <c r="A15" s="26">
        <v>6</v>
      </c>
      <c r="B15" s="11" t="s">
        <v>1</v>
      </c>
      <c r="C15" s="27">
        <v>1.5</v>
      </c>
      <c r="D15" s="27">
        <v>105000</v>
      </c>
      <c r="E15" s="27">
        <f t="shared" si="0"/>
        <v>157500</v>
      </c>
      <c r="F15" s="27">
        <v>12000</v>
      </c>
      <c r="G15" s="27">
        <f t="shared" si="1"/>
        <v>169500</v>
      </c>
      <c r="H15" s="28">
        <v>2</v>
      </c>
    </row>
    <row r="16" spans="1:9" ht="15.75" thickBot="1">
      <c r="A16" s="35">
        <v>7</v>
      </c>
      <c r="B16" s="37" t="s">
        <v>10</v>
      </c>
      <c r="C16" s="34">
        <v>1</v>
      </c>
      <c r="D16" s="34">
        <v>105000</v>
      </c>
      <c r="E16" s="34">
        <f t="shared" si="0"/>
        <v>105000</v>
      </c>
      <c r="F16" s="34">
        <v>8000</v>
      </c>
      <c r="G16" s="34">
        <f t="shared" si="1"/>
        <v>113000</v>
      </c>
      <c r="H16" s="36">
        <v>1</v>
      </c>
    </row>
    <row r="17" spans="1:8">
      <c r="A17" s="198"/>
      <c r="B17" s="199" t="s">
        <v>0</v>
      </c>
      <c r="C17" s="201">
        <f t="shared" ref="C17:H17" si="2">SUM(C10:C16)</f>
        <v>7.25</v>
      </c>
      <c r="D17" s="201">
        <f t="shared" si="2"/>
        <v>805000</v>
      </c>
      <c r="E17" s="201">
        <f t="shared" si="2"/>
        <v>828750</v>
      </c>
      <c r="F17" s="201">
        <f t="shared" si="2"/>
        <v>58000</v>
      </c>
      <c r="G17" s="201">
        <f t="shared" si="2"/>
        <v>886750</v>
      </c>
      <c r="H17" s="200">
        <f t="shared" si="2"/>
        <v>9</v>
      </c>
    </row>
    <row r="18" spans="1:8" ht="15.75" thickBot="1">
      <c r="A18" s="195"/>
      <c r="B18" s="197"/>
      <c r="C18" s="191"/>
      <c r="D18" s="191"/>
      <c r="E18" s="191"/>
      <c r="F18" s="191"/>
      <c r="G18" s="191"/>
      <c r="H18" s="193"/>
    </row>
    <row r="21" spans="1:8" ht="15" customHeight="1">
      <c r="B21" s="170" t="s">
        <v>40</v>
      </c>
      <c r="C21" s="170"/>
      <c r="D21" s="170"/>
      <c r="E21" s="170"/>
    </row>
  </sheetData>
  <mergeCells count="14">
    <mergeCell ref="B21:E21"/>
    <mergeCell ref="A7:I7"/>
    <mergeCell ref="A17:A18"/>
    <mergeCell ref="B17:B18"/>
    <mergeCell ref="F1:G3"/>
    <mergeCell ref="A4:G5"/>
    <mergeCell ref="A6:I6"/>
    <mergeCell ref="H17:H18"/>
    <mergeCell ref="C17:C18"/>
    <mergeCell ref="D17:D18"/>
    <mergeCell ref="E17:E18"/>
    <mergeCell ref="F17:F18"/>
    <mergeCell ref="G17:G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1" sqref="H1:I3"/>
    </sheetView>
  </sheetViews>
  <sheetFormatPr defaultRowHeight="1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>
      <c r="F1" s="171"/>
      <c r="G1" s="171"/>
      <c r="H1" s="171" t="s">
        <v>190</v>
      </c>
      <c r="I1" s="171"/>
    </row>
    <row r="2" spans="1:9">
      <c r="F2" s="171"/>
      <c r="G2" s="171"/>
      <c r="H2" s="171"/>
      <c r="I2" s="171"/>
    </row>
    <row r="3" spans="1:9" ht="23.25" customHeight="1">
      <c r="F3" s="171"/>
      <c r="G3" s="171"/>
      <c r="H3" s="171"/>
      <c r="I3" s="171"/>
    </row>
    <row r="4" spans="1:9" s="5" customFormat="1" ht="12.75">
      <c r="A4" s="174" t="s">
        <v>27</v>
      </c>
      <c r="B4" s="174"/>
      <c r="C4" s="174"/>
      <c r="D4" s="174"/>
      <c r="E4" s="174"/>
      <c r="F4" s="174"/>
      <c r="G4" s="174"/>
    </row>
    <row r="5" spans="1:9" s="5" customFormat="1" ht="39.75" customHeight="1">
      <c r="A5" s="174"/>
      <c r="B5" s="174"/>
      <c r="C5" s="174"/>
      <c r="D5" s="174"/>
      <c r="E5" s="174"/>
      <c r="F5" s="174"/>
      <c r="G5" s="174"/>
    </row>
    <row r="6" spans="1:9" s="5" customFormat="1" ht="15.75" customHeight="1">
      <c r="A6" s="175" t="s">
        <v>169</v>
      </c>
      <c r="B6" s="175"/>
      <c r="C6" s="175"/>
      <c r="D6" s="175"/>
      <c r="E6" s="175"/>
      <c r="F6" s="175"/>
      <c r="G6" s="175"/>
      <c r="H6" s="175"/>
      <c r="I6" s="175"/>
    </row>
    <row r="7" spans="1:9" s="6" customFormat="1" ht="16.5" customHeight="1">
      <c r="A7" s="176" t="s">
        <v>13</v>
      </c>
      <c r="B7" s="176"/>
      <c r="C7" s="176"/>
      <c r="D7" s="176"/>
      <c r="E7" s="176"/>
      <c r="F7" s="176"/>
      <c r="G7" s="176"/>
      <c r="H7" s="176"/>
      <c r="I7" s="176"/>
    </row>
    <row r="8" spans="1:9" ht="14.25" customHeight="1" thickBot="1"/>
    <row r="9" spans="1:9" ht="65.25" customHeight="1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>
      <c r="A10" s="26">
        <v>1</v>
      </c>
      <c r="B10" s="11" t="s">
        <v>5</v>
      </c>
      <c r="C10" s="27">
        <v>1</v>
      </c>
      <c r="D10" s="27">
        <v>150000</v>
      </c>
      <c r="E10" s="27">
        <f t="shared" ref="E10:E15" si="0">D10*C10</f>
        <v>150000</v>
      </c>
      <c r="F10" s="27">
        <v>8000</v>
      </c>
      <c r="G10" s="27">
        <f>SUM(E10:F10)</f>
        <v>158000</v>
      </c>
      <c r="H10" s="28">
        <v>1</v>
      </c>
    </row>
    <row r="11" spans="1:9" ht="22.5" customHeight="1">
      <c r="A11" s="26">
        <v>2</v>
      </c>
      <c r="B11" s="11" t="s">
        <v>24</v>
      </c>
      <c r="C11" s="27">
        <v>1</v>
      </c>
      <c r="D11" s="27">
        <v>110000</v>
      </c>
      <c r="E11" s="27">
        <f t="shared" si="0"/>
        <v>110000</v>
      </c>
      <c r="F11" s="27">
        <v>8000</v>
      </c>
      <c r="G11" s="27">
        <f t="shared" ref="G11:G15" si="1">SUM(E11:F11)</f>
        <v>118000</v>
      </c>
      <c r="H11" s="28">
        <v>1</v>
      </c>
    </row>
    <row r="12" spans="1:9" ht="25.5" customHeight="1">
      <c r="A12" s="26">
        <v>3</v>
      </c>
      <c r="B12" s="11" t="s">
        <v>7</v>
      </c>
      <c r="C12" s="27">
        <v>0.75</v>
      </c>
      <c r="D12" s="27">
        <v>115000</v>
      </c>
      <c r="E12" s="27">
        <f t="shared" si="0"/>
        <v>86250</v>
      </c>
      <c r="F12" s="27">
        <v>6000</v>
      </c>
      <c r="G12" s="27">
        <f t="shared" si="1"/>
        <v>92250</v>
      </c>
      <c r="H12" s="28">
        <v>1</v>
      </c>
    </row>
    <row r="13" spans="1:9" ht="21" customHeight="1">
      <c r="A13" s="26">
        <v>4</v>
      </c>
      <c r="B13" s="11" t="s">
        <v>12</v>
      </c>
      <c r="C13" s="27">
        <v>1</v>
      </c>
      <c r="D13" s="27">
        <v>115000</v>
      </c>
      <c r="E13" s="27">
        <f t="shared" si="0"/>
        <v>115000</v>
      </c>
      <c r="F13" s="27">
        <v>8000</v>
      </c>
      <c r="G13" s="27">
        <f t="shared" si="1"/>
        <v>123000</v>
      </c>
      <c r="H13" s="28">
        <v>1</v>
      </c>
    </row>
    <row r="14" spans="1:9" ht="21" customHeight="1">
      <c r="A14" s="26">
        <v>5</v>
      </c>
      <c r="B14" s="11" t="s">
        <v>1</v>
      </c>
      <c r="C14" s="27">
        <v>1.5</v>
      </c>
      <c r="D14" s="27">
        <v>105000</v>
      </c>
      <c r="E14" s="27">
        <f t="shared" si="0"/>
        <v>157500</v>
      </c>
      <c r="F14" s="27">
        <v>12000</v>
      </c>
      <c r="G14" s="27">
        <f t="shared" si="1"/>
        <v>169500</v>
      </c>
      <c r="H14" s="28">
        <v>2</v>
      </c>
    </row>
    <row r="15" spans="1:9">
      <c r="A15" s="26">
        <v>6</v>
      </c>
      <c r="B15" s="11" t="s">
        <v>10</v>
      </c>
      <c r="C15" s="27">
        <v>1</v>
      </c>
      <c r="D15" s="27">
        <v>105000</v>
      </c>
      <c r="E15" s="27">
        <f t="shared" si="0"/>
        <v>105000</v>
      </c>
      <c r="F15" s="27">
        <v>8000</v>
      </c>
      <c r="G15" s="27">
        <f t="shared" si="1"/>
        <v>113000</v>
      </c>
      <c r="H15" s="28">
        <v>1</v>
      </c>
    </row>
    <row r="16" spans="1:9">
      <c r="A16" s="194"/>
      <c r="B16" s="196" t="s">
        <v>0</v>
      </c>
      <c r="C16" s="190">
        <f t="shared" ref="C16:H16" si="2">SUM(C10:C15)</f>
        <v>6.25</v>
      </c>
      <c r="D16" s="190">
        <f t="shared" si="2"/>
        <v>700000</v>
      </c>
      <c r="E16" s="190">
        <f t="shared" si="2"/>
        <v>723750</v>
      </c>
      <c r="F16" s="190">
        <f t="shared" si="2"/>
        <v>50000</v>
      </c>
      <c r="G16" s="190">
        <f t="shared" si="2"/>
        <v>773750</v>
      </c>
      <c r="H16" s="192">
        <f t="shared" si="2"/>
        <v>7</v>
      </c>
    </row>
    <row r="17" spans="1:8" ht="15.75" thickBot="1">
      <c r="A17" s="195"/>
      <c r="B17" s="197"/>
      <c r="C17" s="191"/>
      <c r="D17" s="191"/>
      <c r="E17" s="191"/>
      <c r="F17" s="191"/>
      <c r="G17" s="191"/>
      <c r="H17" s="193"/>
    </row>
    <row r="20" spans="1:8" ht="15" customHeight="1">
      <c r="B20" s="170" t="s">
        <v>40</v>
      </c>
      <c r="C20" s="170"/>
      <c r="D20" s="170"/>
      <c r="E20" s="170"/>
    </row>
  </sheetData>
  <mergeCells count="14">
    <mergeCell ref="B20:E20"/>
    <mergeCell ref="A7:I7"/>
    <mergeCell ref="H1:I3"/>
    <mergeCell ref="A16:A17"/>
    <mergeCell ref="F1:G3"/>
    <mergeCell ref="A4:G5"/>
    <mergeCell ref="A6:I6"/>
    <mergeCell ref="G16:G17"/>
    <mergeCell ref="H16:H17"/>
    <mergeCell ref="B16:B17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Մարտունի մշ․</vt:lpstr>
      <vt:lpstr>Արծվանիստի մշ․</vt:lpstr>
      <vt:lpstr>Ծովինարի մշ․</vt:lpstr>
      <vt:lpstr>Վարդենիկի մշ․</vt:lpstr>
      <vt:lpstr>Զոլաքարի մշ․</vt:lpstr>
      <vt:lpstr>Աստղաձորի մշ․</vt:lpstr>
      <vt:lpstr>Վաղաշենի մշ․</vt:lpstr>
      <vt:lpstr>Գեղհովիտի մշ․</vt:lpstr>
      <vt:lpstr>Մադինայի մշ․</vt:lpstr>
      <vt:lpstr>Վ․ Գետաշենի մշ․</vt:lpstr>
      <vt:lpstr>Ն․ Գետաշենի մշ․</vt:lpstr>
      <vt:lpstr>Լիճքի մշ․</vt:lpstr>
      <vt:lpstr>Ծակքարի մշ․</vt:lpstr>
      <vt:lpstr>Ծովասարի մշ․</vt:lpstr>
      <vt:lpstr>Ձորագյուղի մշ․</vt:lpstr>
      <vt:lpstr>Վարդաձորի մշ․</vt:lpstr>
      <vt:lpstr>Երանոսի մշ․</vt:lpstr>
      <vt:lpstr>Մարտունու թիվ 1 մանկապ․</vt:lpstr>
      <vt:lpstr>Մարտունու թիվ 2 մանկապ․</vt:lpstr>
      <vt:lpstr>Մարտունու թիվ 3 մանկապ․</vt:lpstr>
      <vt:lpstr>Մարտունու թիվ 4 մանկապ․</vt:lpstr>
      <vt:lpstr>Արծվանիստի մանկապ․</vt:lpstr>
      <vt:lpstr>Ծովինարի մանկապ․</vt:lpstr>
      <vt:lpstr>Վարդենիկի մանկապ․</vt:lpstr>
      <vt:lpstr>Զոլաքարի մանկապ․</vt:lpstr>
      <vt:lpstr>Աստղաձորի մանկապ․</vt:lpstr>
      <vt:lpstr>Վաղաշենի մանկապ․</vt:lpstr>
      <vt:lpstr>Գեղհովիտի մանկապ․</vt:lpstr>
      <vt:lpstr>Ն․ Գետաշենի մանկապ․</vt:lpstr>
      <vt:lpstr>Վ․ Գետաշենի մանկապ․</vt:lpstr>
      <vt:lpstr>Լիճքի մանկապ․</vt:lpstr>
      <vt:lpstr>Ծակքարի մանկապ․</vt:lpstr>
      <vt:lpstr>Ծովասարի մանկապ․</vt:lpstr>
      <vt:lpstr>Ձորագյուղի մանկապ․</vt:lpstr>
      <vt:lpstr>Վարդաձորի մանկապ․</vt:lpstr>
      <vt:lpstr>Երանոսի մանկապ․</vt:lpstr>
      <vt:lpstr>Արվեստի դպրոց</vt:lpstr>
      <vt:lpstr>մանկապատանեկան</vt:lpstr>
      <vt:lpstr>մարզադպրոց</vt:lpstr>
      <vt:lpstr>Կենտրոնական գրադարան</vt:lpstr>
      <vt:lpstr>Մարտունի—երաժշտական</vt:lpstr>
      <vt:lpstr>Վարդենիկ— երաժշտական</vt:lpstr>
      <vt:lpstr>Թիվ 1 կոմունալ</vt:lpstr>
      <vt:lpstr>Թիվ 2 կոմունալ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2024-12-24T06:07:00Z</dcterms:modified>
</cp:coreProperties>
</file>