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780"/>
  </bookViews>
  <sheets>
    <sheet name="Ծովասար" sheetId="3" r:id="rId1"/>
    <sheet name="Ծովինար" sheetId="6" r:id="rId2"/>
    <sheet name="Զոլաքար" sheetId="8" r:id="rId3"/>
  </sheets>
  <calcPr calcId="145621"/>
</workbook>
</file>

<file path=xl/calcChain.xml><?xml version="1.0" encoding="utf-8"?>
<calcChain xmlns="http://schemas.openxmlformats.org/spreadsheetml/2006/main">
  <c r="G27" i="3" l="1"/>
  <c r="C28" i="3"/>
  <c r="H27" i="8" l="1"/>
  <c r="D27" i="8"/>
  <c r="C27" i="8"/>
  <c r="H27" i="6"/>
  <c r="D27" i="6"/>
  <c r="C27" i="6"/>
  <c r="H28" i="3"/>
  <c r="D28" i="3"/>
  <c r="F11" i="8" l="1"/>
  <c r="F12" i="8"/>
  <c r="F13" i="8"/>
  <c r="F14" i="8"/>
  <c r="F15" i="8"/>
  <c r="F16" i="8"/>
  <c r="F17" i="8"/>
  <c r="F18" i="8"/>
  <c r="F19" i="8"/>
  <c r="F20" i="8"/>
  <c r="F21" i="8"/>
  <c r="F22" i="8"/>
  <c r="F24" i="8"/>
  <c r="F25" i="8"/>
  <c r="F26" i="8"/>
  <c r="F10" i="8"/>
  <c r="F11" i="6"/>
  <c r="F12" i="6"/>
  <c r="F13" i="6"/>
  <c r="F14" i="6"/>
  <c r="F15" i="6"/>
  <c r="F16" i="6"/>
  <c r="F17" i="6"/>
  <c r="F18" i="6"/>
  <c r="F19" i="6"/>
  <c r="F20" i="6"/>
  <c r="F21" i="6"/>
  <c r="F22" i="6"/>
  <c r="F24" i="6"/>
  <c r="F25" i="6"/>
  <c r="F26" i="6"/>
  <c r="F10" i="6"/>
  <c r="F27" i="3"/>
  <c r="F26" i="3"/>
  <c r="F25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27" i="8" l="1"/>
  <c r="F27" i="6"/>
  <c r="F28" i="3"/>
  <c r="E26" i="8"/>
  <c r="G26" i="8" s="1"/>
  <c r="E25" i="8"/>
  <c r="G25" i="8" s="1"/>
  <c r="E24" i="8"/>
  <c r="G24" i="8" s="1"/>
  <c r="E23" i="8"/>
  <c r="G23" i="8" s="1"/>
  <c r="E22" i="8"/>
  <c r="G22" i="8" s="1"/>
  <c r="E21" i="8"/>
  <c r="G21" i="8" s="1"/>
  <c r="E20" i="8"/>
  <c r="G20" i="8" s="1"/>
  <c r="E19" i="8"/>
  <c r="G19" i="8" s="1"/>
  <c r="E18" i="8"/>
  <c r="G18" i="8" s="1"/>
  <c r="E17" i="8"/>
  <c r="G17" i="8" s="1"/>
  <c r="E16" i="8"/>
  <c r="G16" i="8" s="1"/>
  <c r="E15" i="8"/>
  <c r="G15" i="8" s="1"/>
  <c r="E14" i="8"/>
  <c r="G14" i="8" s="1"/>
  <c r="E13" i="8"/>
  <c r="G13" i="8" s="1"/>
  <c r="E12" i="8"/>
  <c r="G12" i="8" s="1"/>
  <c r="E11" i="8"/>
  <c r="G11" i="8" s="1"/>
  <c r="E10" i="8"/>
  <c r="E26" i="6"/>
  <c r="G26" i="6" s="1"/>
  <c r="E25" i="6"/>
  <c r="G25" i="6" s="1"/>
  <c r="E24" i="6"/>
  <c r="G24" i="6" s="1"/>
  <c r="E23" i="6"/>
  <c r="G23" i="6" s="1"/>
  <c r="E22" i="6"/>
  <c r="G22" i="6" s="1"/>
  <c r="E21" i="6"/>
  <c r="G21" i="6" s="1"/>
  <c r="E20" i="6"/>
  <c r="G20" i="6" s="1"/>
  <c r="E19" i="6"/>
  <c r="G19" i="6" s="1"/>
  <c r="E18" i="6"/>
  <c r="G18" i="6" s="1"/>
  <c r="E17" i="6"/>
  <c r="G17" i="6" s="1"/>
  <c r="E16" i="6"/>
  <c r="G16" i="6" s="1"/>
  <c r="E15" i="6"/>
  <c r="G15" i="6" s="1"/>
  <c r="E14" i="6"/>
  <c r="G14" i="6" s="1"/>
  <c r="E13" i="6"/>
  <c r="G13" i="6" s="1"/>
  <c r="E12" i="6"/>
  <c r="G12" i="6" s="1"/>
  <c r="E11" i="6"/>
  <c r="G11" i="6" s="1"/>
  <c r="E10" i="6"/>
  <c r="G10" i="8" l="1"/>
  <c r="G27" i="8" s="1"/>
  <c r="E27" i="8"/>
  <c r="G10" i="6"/>
  <c r="G27" i="6" s="1"/>
  <c r="E27" i="6"/>
  <c r="E11" i="3"/>
  <c r="E12" i="3"/>
  <c r="G12" i="3" s="1"/>
  <c r="E13" i="3"/>
  <c r="G13" i="3" s="1"/>
  <c r="E14" i="3"/>
  <c r="G14" i="3" s="1"/>
  <c r="E15" i="3"/>
  <c r="G15" i="3" s="1"/>
  <c r="G11" i="3" l="1"/>
  <c r="E27" i="3"/>
  <c r="E26" i="3"/>
  <c r="G26" i="3" s="1"/>
  <c r="E25" i="3"/>
  <c r="G25" i="3" s="1"/>
  <c r="E24" i="3"/>
  <c r="G24" i="3" s="1"/>
  <c r="E23" i="3"/>
  <c r="G23" i="3" s="1"/>
  <c r="E22" i="3"/>
  <c r="G22" i="3" s="1"/>
  <c r="E21" i="3"/>
  <c r="G21" i="3" s="1"/>
  <c r="E20" i="3"/>
  <c r="G20" i="3" s="1"/>
  <c r="E19" i="3"/>
  <c r="G19" i="3" s="1"/>
  <c r="E18" i="3"/>
  <c r="G18" i="3" s="1"/>
  <c r="E17" i="3"/>
  <c r="G17" i="3" s="1"/>
  <c r="E16" i="3"/>
  <c r="G16" i="3" s="1"/>
  <c r="E28" i="3" l="1"/>
  <c r="G28" i="3"/>
</calcChain>
</file>

<file path=xl/sharedStrings.xml><?xml version="1.0" encoding="utf-8"?>
<sst xmlns="http://schemas.openxmlformats.org/spreadsheetml/2006/main" count="93" uniqueCount="37">
  <si>
    <t>Ընդամենը</t>
  </si>
  <si>
    <t>Օժանդակ բանվոր</t>
  </si>
  <si>
    <t>Դերձակ</t>
  </si>
  <si>
    <t>Հավաքարար</t>
  </si>
  <si>
    <t>Երաժշտության դաստիարակ</t>
  </si>
  <si>
    <t>Հաստիքի անվանումը</t>
  </si>
  <si>
    <t>Հաստիքային միավոր</t>
  </si>
  <si>
    <t>Աշխատողների քանակը</t>
  </si>
  <si>
    <t>Տնօրեն</t>
  </si>
  <si>
    <t>Բուժքույր</t>
  </si>
  <si>
    <t>Հաշվապահ</t>
  </si>
  <si>
    <t>Տնտեսվար</t>
  </si>
  <si>
    <t>Խոհարար</t>
  </si>
  <si>
    <t>Խոհարարի օգնական</t>
  </si>
  <si>
    <t>Դաստիարակ</t>
  </si>
  <si>
    <t>Դաստիարակի օգնական</t>
  </si>
  <si>
    <t>Ֆիզհրահանգիչ</t>
  </si>
  <si>
    <t xml:space="preserve"> Բարձր լեռնային հավելավճար / ՀՀ դրամ/</t>
  </si>
  <si>
    <t>Աշխատավարձ  / ՀՀ դրամ/</t>
  </si>
  <si>
    <t>Պաշտոնային դրույքաչափ / մեկ միավորի համար, ՀՀ դրամ/</t>
  </si>
  <si>
    <t>Մեթոդիստ ուս. գծով տնօրենի տեղակալ</t>
  </si>
  <si>
    <t xml:space="preserve">2. Հաստիքացուցակը և պաշտոնային դրույքաչափերը՝ </t>
  </si>
  <si>
    <t>Լվացարար</t>
  </si>
  <si>
    <t>Հ/հ</t>
  </si>
  <si>
    <t>Հնոցապան</t>
  </si>
  <si>
    <t>Մեթոդիստ,  ուս. գծով տնօրենի տեղակալ</t>
  </si>
  <si>
    <t>Դռնապահ</t>
  </si>
  <si>
    <t>Մեթոդիստ, ուս. գծով տնօրենի տեղակալ</t>
  </si>
  <si>
    <t>Աշխատավարձ  /ՀՀ դրամ/</t>
  </si>
  <si>
    <t>Աշխատակազմի քարտուղար՝                                              Ս․ Հովհաննիսյան</t>
  </si>
  <si>
    <t>ՀՀ ԳԵՂԱՐՔՈՒՆԻՔԻ ՄԱՐԶԻ ՄԱՐՏՈՒՆԻ ՀԱՄԱՅՆՔԻ «ԾՈՎԱՍԱՐԻ ՄԱՆԿԱՊԱՐՏԵԶ» ՀՈԱԿ-Ի ԱՇԱՏԱԿԻՑՆԵՐԻ ԹՎԱՔԱՆԱԿԸ, ՀԱՍՏԻՔԱՑՈՒՑԱԿԸ ԵՎ ՊԱՇՏՈՆԱՅԻՆ ԴՐՈՒՅՔԱՉԱՓԵՐԸ</t>
  </si>
  <si>
    <t>ՀՀ ԳԵՂԱՐՔՈՒՆԻՔԻ ՄԱՐԶԻ ՄԱՐՏՈՒՆԻ ՀԱՄԱՅՆՔԻ «ԾՈՎԻՆԱՐԻ ՄԱՆԿԱՊԱՐՏԵԶ» ՀՈԱԿ-Ի ԱՇԱՏԱԿԻՑՆԵՐԻ ԹՎԱՔԱՆԱԿԸ, ՀԱՍՏԻՔԱՑՈՒՑԱԿԸ ԵՎ ՊԱՇՏՈՆԱՅԻՆ ԴՐՈՒՅՔԱՉԱՓԵՐԸ</t>
  </si>
  <si>
    <t>ՀՀ ԳԵՂԱՐՔՈՒՆԻՔԻ ՄԱՐԶԻ ՄԱՐՏՈՒՆԻ ՀԱՄԱՅՆՔԻ «ԶՈԼԱՔԱՐԻ  ՄԱՆԿԱՊԱՐՏԵԶ» ՀՈԱԿ-Ի ԱՇԱՏԱԿԻՑՆԵՐԻ ԹՎԱՔԱՆԱԿԸ, ՀԱՍՏԻՔԱՑՈՒՑԱԿԸ ԵՎ ՊԱՇՏՈՆԱՅԻՆ ԴՐՈՒՅՔԱՉԱՓԵՐԸ</t>
  </si>
  <si>
    <t>1. Աշխատակիցների թվաքանակը՝ 24</t>
  </si>
  <si>
    <t>Հավելված №1
 ՀՀ Գեղարքունիքի մարզի Մարտունի համայնքի ավագանու 2023 թվականի փետրվարի 24-ի N26-Ա որոշման</t>
  </si>
  <si>
    <t>Հավելված №2
 ՀՀ Գեղարքունիքի մարզի Մարտունի համայնքի ավագանու 2023 թվականի փետրվարի 24-ի N26-Ա որոշման</t>
  </si>
  <si>
    <t>Հավելված №3
 ՀՀ Գեղարքունիքի մարզի Մարտունի համայնքի ավագանու 2023 թվականիփետրվարի 24-ի N26-Ա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</si>
</sst>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GHEA Grapalat"/>
      <family val="3"/>
    </font>
    <font>
      <i/>
      <sz val="11"/>
      <color rgb="FF3F3F3F"/>
      <name val="GHEA Grapalat"/>
      <family val="3"/>
    </font>
    <font>
      <b/>
      <u/>
      <sz val="11"/>
      <color theme="1"/>
      <name val="Calibri"/>
      <family val="2"/>
      <scheme val="minor"/>
    </font>
    <font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2" borderId="6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" xfId="1" applyFont="1" applyBorder="1" applyAlignment="1">
      <alignment horizontal="left" vertical="center" wrapText="1"/>
    </xf>
    <xf numFmtId="0" fontId="4" fillId="2" borderId="1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1" xfId="1" applyFont="1" applyBorder="1" applyAlignment="1">
      <alignment horizontal="left" vertical="center" wrapText="1"/>
    </xf>
    <xf numFmtId="0" fontId="5" fillId="2" borderId="8" xfId="1" applyFont="1" applyBorder="1" applyAlignment="1">
      <alignment horizontal="left" vertical="center" wrapText="1"/>
    </xf>
    <xf numFmtId="0" fontId="4" fillId="2" borderId="1" xfId="1" applyNumberFormat="1" applyFont="1" applyBorder="1" applyAlignment="1">
      <alignment horizontal="center" vertical="center"/>
    </xf>
    <xf numFmtId="0" fontId="4" fillId="2" borderId="8" xfId="1" applyNumberFormat="1" applyFont="1" applyBorder="1" applyAlignment="1">
      <alignment horizontal="center" vertical="center"/>
    </xf>
    <xf numFmtId="0" fontId="4" fillId="2" borderId="1" xfId="1" applyNumberFormat="1" applyFont="1" applyBorder="1" applyAlignment="1">
      <alignment horizontal="center" vertical="center" wrapText="1"/>
    </xf>
    <xf numFmtId="0" fontId="4" fillId="2" borderId="8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3">
    <cellStyle name="Вывод" xfId="1" builtinId="21"/>
    <cellStyle name="Вывод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F2" sqref="F2:G4"/>
    </sheetView>
  </sheetViews>
  <sheetFormatPr defaultRowHeight="15" x14ac:dyDescent="0.25"/>
  <cols>
    <col min="1" max="1" width="3.5703125" style="1" customWidth="1"/>
    <col min="2" max="2" width="43.7109375" style="2" customWidth="1"/>
    <col min="3" max="3" width="15.85546875" style="1" customWidth="1"/>
    <col min="4" max="4" width="25.5703125" style="1" customWidth="1"/>
    <col min="5" max="5" width="22.5703125" style="1" customWidth="1"/>
    <col min="6" max="6" width="16.7109375" style="1" customWidth="1"/>
    <col min="7" max="7" width="16.28515625" style="1" customWidth="1"/>
    <col min="8" max="8" width="18.5703125" style="1" customWidth="1"/>
    <col min="11" max="11" width="16" bestFit="1" customWidth="1"/>
  </cols>
  <sheetData>
    <row r="1" spans="1:9" ht="7.5" customHeight="1" x14ac:dyDescent="0.25">
      <c r="F1" s="19"/>
      <c r="G1" s="19"/>
    </row>
    <row r="2" spans="1:9" s="4" customFormat="1" ht="26.25" customHeight="1" x14ac:dyDescent="0.2">
      <c r="A2" s="3"/>
      <c r="F2" s="21" t="s">
        <v>34</v>
      </c>
      <c r="G2" s="21"/>
    </row>
    <row r="3" spans="1:9" s="4" customFormat="1" ht="12.75" x14ac:dyDescent="0.2">
      <c r="A3" s="3"/>
      <c r="F3" s="21"/>
      <c r="G3" s="21"/>
    </row>
    <row r="4" spans="1:9" s="4" customFormat="1" ht="33" customHeight="1" x14ac:dyDescent="0.2">
      <c r="A4" s="3"/>
      <c r="F4" s="21"/>
      <c r="G4" s="21"/>
    </row>
    <row r="5" spans="1:9" s="5" customFormat="1" ht="12.75" x14ac:dyDescent="0.25">
      <c r="A5" s="20" t="s">
        <v>30</v>
      </c>
      <c r="B5" s="20"/>
      <c r="C5" s="20"/>
      <c r="D5" s="20"/>
      <c r="E5" s="20"/>
      <c r="F5" s="20"/>
      <c r="G5" s="20"/>
    </row>
    <row r="6" spans="1:9" s="5" customFormat="1" ht="27.75" customHeight="1" x14ac:dyDescent="0.25">
      <c r="A6" s="20"/>
      <c r="B6" s="20"/>
      <c r="C6" s="20"/>
      <c r="D6" s="20"/>
      <c r="E6" s="20"/>
      <c r="F6" s="20"/>
      <c r="G6" s="20"/>
    </row>
    <row r="7" spans="1:9" s="5" customFormat="1" ht="15.75" customHeight="1" x14ac:dyDescent="0.25">
      <c r="A7" s="22" t="s">
        <v>33</v>
      </c>
      <c r="B7" s="22"/>
      <c r="C7" s="22"/>
      <c r="D7" s="22"/>
      <c r="E7" s="22"/>
      <c r="F7" s="22"/>
      <c r="G7" s="22"/>
      <c r="H7" s="22"/>
      <c r="I7" s="22"/>
    </row>
    <row r="8" spans="1:9" s="6" customFormat="1" ht="16.5" customHeight="1" x14ac:dyDescent="0.25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9" ht="14.25" customHeight="1" thickBot="1" x14ac:dyDescent="0.3"/>
    <row r="10" spans="1:9" ht="81.75" customHeight="1" x14ac:dyDescent="0.25">
      <c r="A10" s="11" t="s">
        <v>23</v>
      </c>
      <c r="B10" s="12" t="s">
        <v>5</v>
      </c>
      <c r="C10" s="13" t="s">
        <v>6</v>
      </c>
      <c r="D10" s="13" t="s">
        <v>19</v>
      </c>
      <c r="E10" s="13" t="s">
        <v>18</v>
      </c>
      <c r="F10" s="13" t="s">
        <v>17</v>
      </c>
      <c r="G10" s="13" t="s">
        <v>0</v>
      </c>
      <c r="H10" s="14" t="s">
        <v>7</v>
      </c>
    </row>
    <row r="11" spans="1:9" ht="16.5" x14ac:dyDescent="0.25">
      <c r="A11" s="8">
        <v>1</v>
      </c>
      <c r="B11" s="9" t="s">
        <v>8</v>
      </c>
      <c r="C11" s="15">
        <v>1</v>
      </c>
      <c r="D11" s="15">
        <v>172000</v>
      </c>
      <c r="E11" s="15">
        <f t="shared" ref="E11:E27" si="0">D11*C11</f>
        <v>172000</v>
      </c>
      <c r="F11" s="15">
        <f>8000*C11</f>
        <v>8000</v>
      </c>
      <c r="G11" s="15">
        <f>SUM(E11:F11)</f>
        <v>180000</v>
      </c>
      <c r="H11" s="7">
        <v>1</v>
      </c>
    </row>
    <row r="12" spans="1:9" ht="16.5" x14ac:dyDescent="0.25">
      <c r="A12" s="8">
        <v>2</v>
      </c>
      <c r="B12" s="9" t="s">
        <v>27</v>
      </c>
      <c r="C12" s="15">
        <v>0.75</v>
      </c>
      <c r="D12" s="15">
        <v>125000</v>
      </c>
      <c r="E12" s="15">
        <f t="shared" si="0"/>
        <v>93750</v>
      </c>
      <c r="F12" s="15">
        <f t="shared" ref="F12:F27" si="1">8000*C12</f>
        <v>6000</v>
      </c>
      <c r="G12" s="15">
        <f t="shared" ref="G12:G26" si="2">SUM(E12:F12)</f>
        <v>99750</v>
      </c>
      <c r="H12" s="7">
        <v>1</v>
      </c>
    </row>
    <row r="13" spans="1:9" ht="15.75" customHeight="1" x14ac:dyDescent="0.25">
      <c r="A13" s="8">
        <v>3</v>
      </c>
      <c r="B13" s="9" t="s">
        <v>9</v>
      </c>
      <c r="C13" s="15">
        <v>0.75</v>
      </c>
      <c r="D13" s="15">
        <v>110000</v>
      </c>
      <c r="E13" s="15">
        <f t="shared" si="0"/>
        <v>82500</v>
      </c>
      <c r="F13" s="15">
        <f t="shared" si="1"/>
        <v>6000</v>
      </c>
      <c r="G13" s="15">
        <f t="shared" si="2"/>
        <v>88500</v>
      </c>
      <c r="H13" s="7">
        <v>1</v>
      </c>
    </row>
    <row r="14" spans="1:9" ht="15.75" customHeight="1" x14ac:dyDescent="0.25">
      <c r="A14" s="8">
        <v>4</v>
      </c>
      <c r="B14" s="9" t="s">
        <v>10</v>
      </c>
      <c r="C14" s="15">
        <v>0.75</v>
      </c>
      <c r="D14" s="15">
        <v>130000</v>
      </c>
      <c r="E14" s="15">
        <f t="shared" si="0"/>
        <v>97500</v>
      </c>
      <c r="F14" s="15">
        <f t="shared" si="1"/>
        <v>6000</v>
      </c>
      <c r="G14" s="15">
        <f t="shared" si="2"/>
        <v>103500</v>
      </c>
      <c r="H14" s="7">
        <v>1</v>
      </c>
    </row>
    <row r="15" spans="1:9" ht="15.75" customHeight="1" x14ac:dyDescent="0.25">
      <c r="A15" s="8">
        <v>5</v>
      </c>
      <c r="B15" s="9" t="s">
        <v>11</v>
      </c>
      <c r="C15" s="15">
        <v>0.5</v>
      </c>
      <c r="D15" s="15">
        <v>120000</v>
      </c>
      <c r="E15" s="15">
        <f t="shared" si="0"/>
        <v>60000</v>
      </c>
      <c r="F15" s="15">
        <f t="shared" si="1"/>
        <v>4000</v>
      </c>
      <c r="G15" s="15">
        <f t="shared" si="2"/>
        <v>64000</v>
      </c>
      <c r="H15" s="7">
        <v>1</v>
      </c>
    </row>
    <row r="16" spans="1:9" ht="16.5" x14ac:dyDescent="0.25">
      <c r="A16" s="8">
        <v>6</v>
      </c>
      <c r="B16" s="9" t="s">
        <v>12</v>
      </c>
      <c r="C16" s="15">
        <v>1</v>
      </c>
      <c r="D16" s="15">
        <v>120000</v>
      </c>
      <c r="E16" s="15">
        <f t="shared" si="0"/>
        <v>120000</v>
      </c>
      <c r="F16" s="15">
        <f t="shared" si="1"/>
        <v>8000</v>
      </c>
      <c r="G16" s="15">
        <f t="shared" si="2"/>
        <v>128000</v>
      </c>
      <c r="H16" s="7">
        <v>1</v>
      </c>
    </row>
    <row r="17" spans="1:8" ht="22.5" customHeight="1" x14ac:dyDescent="0.25">
      <c r="A17" s="8">
        <v>7</v>
      </c>
      <c r="B17" s="9" t="s">
        <v>13</v>
      </c>
      <c r="C17" s="15">
        <v>0.5</v>
      </c>
      <c r="D17" s="15">
        <v>110000</v>
      </c>
      <c r="E17" s="15">
        <f t="shared" si="0"/>
        <v>55000</v>
      </c>
      <c r="F17" s="15">
        <f t="shared" si="1"/>
        <v>4000</v>
      </c>
      <c r="G17" s="15">
        <f t="shared" si="2"/>
        <v>59000</v>
      </c>
      <c r="H17" s="7">
        <v>1</v>
      </c>
    </row>
    <row r="18" spans="1:8" ht="20.25" customHeight="1" x14ac:dyDescent="0.25">
      <c r="A18" s="8">
        <v>8</v>
      </c>
      <c r="B18" s="9" t="s">
        <v>1</v>
      </c>
      <c r="C18" s="15">
        <v>0.5</v>
      </c>
      <c r="D18" s="15">
        <v>105000</v>
      </c>
      <c r="E18" s="15">
        <f t="shared" si="0"/>
        <v>52500</v>
      </c>
      <c r="F18" s="15">
        <f t="shared" si="1"/>
        <v>4000</v>
      </c>
      <c r="G18" s="15">
        <f t="shared" si="2"/>
        <v>56500</v>
      </c>
      <c r="H18" s="7">
        <v>1</v>
      </c>
    </row>
    <row r="19" spans="1:8" ht="16.5" x14ac:dyDescent="0.25">
      <c r="A19" s="8">
        <v>9</v>
      </c>
      <c r="B19" s="9" t="s">
        <v>2</v>
      </c>
      <c r="C19" s="15">
        <v>0.25</v>
      </c>
      <c r="D19" s="15">
        <v>105000</v>
      </c>
      <c r="E19" s="15">
        <f t="shared" si="0"/>
        <v>26250</v>
      </c>
      <c r="F19" s="15">
        <f t="shared" si="1"/>
        <v>2000</v>
      </c>
      <c r="G19" s="15">
        <f t="shared" si="2"/>
        <v>28250</v>
      </c>
      <c r="H19" s="7">
        <v>1</v>
      </c>
    </row>
    <row r="20" spans="1:8" ht="16.5" x14ac:dyDescent="0.25">
      <c r="A20" s="8">
        <v>10</v>
      </c>
      <c r="B20" s="9" t="s">
        <v>22</v>
      </c>
      <c r="C20" s="15">
        <v>0.25</v>
      </c>
      <c r="D20" s="15">
        <v>105000</v>
      </c>
      <c r="E20" s="15">
        <f t="shared" si="0"/>
        <v>26250</v>
      </c>
      <c r="F20" s="15">
        <f t="shared" si="1"/>
        <v>2000</v>
      </c>
      <c r="G20" s="15">
        <f t="shared" si="2"/>
        <v>28250</v>
      </c>
      <c r="H20" s="7">
        <v>1</v>
      </c>
    </row>
    <row r="21" spans="1:8" ht="16.5" x14ac:dyDescent="0.25">
      <c r="A21" s="8">
        <v>11</v>
      </c>
      <c r="B21" s="9" t="s">
        <v>24</v>
      </c>
      <c r="C21" s="15">
        <v>0.5</v>
      </c>
      <c r="D21" s="15">
        <v>105000</v>
      </c>
      <c r="E21" s="15">
        <f t="shared" si="0"/>
        <v>52500</v>
      </c>
      <c r="F21" s="15">
        <f t="shared" si="1"/>
        <v>4000</v>
      </c>
      <c r="G21" s="15">
        <f t="shared" si="2"/>
        <v>56500</v>
      </c>
      <c r="H21" s="7">
        <v>1</v>
      </c>
    </row>
    <row r="22" spans="1:8" ht="16.5" x14ac:dyDescent="0.25">
      <c r="A22" s="8">
        <v>12</v>
      </c>
      <c r="B22" s="9" t="s">
        <v>26</v>
      </c>
      <c r="C22" s="15">
        <v>1</v>
      </c>
      <c r="D22" s="15">
        <v>115000</v>
      </c>
      <c r="E22" s="15">
        <f t="shared" si="0"/>
        <v>115000</v>
      </c>
      <c r="F22" s="15">
        <f t="shared" si="1"/>
        <v>8000</v>
      </c>
      <c r="G22" s="15">
        <f t="shared" si="2"/>
        <v>123000</v>
      </c>
      <c r="H22" s="7">
        <v>1</v>
      </c>
    </row>
    <row r="23" spans="1:8" ht="16.5" x14ac:dyDescent="0.25">
      <c r="A23" s="8">
        <v>13</v>
      </c>
      <c r="B23" s="9" t="s">
        <v>3</v>
      </c>
      <c r="C23" s="15">
        <v>0.75</v>
      </c>
      <c r="D23" s="15">
        <v>105000</v>
      </c>
      <c r="E23" s="15">
        <f t="shared" si="0"/>
        <v>78750</v>
      </c>
      <c r="F23" s="15">
        <f t="shared" si="1"/>
        <v>6000</v>
      </c>
      <c r="G23" s="15">
        <f t="shared" si="2"/>
        <v>84750</v>
      </c>
      <c r="H23" s="7">
        <v>1</v>
      </c>
    </row>
    <row r="24" spans="1:8" ht="16.5" x14ac:dyDescent="0.25">
      <c r="A24" s="8">
        <v>14</v>
      </c>
      <c r="B24" s="9" t="s">
        <v>14</v>
      </c>
      <c r="C24" s="15">
        <v>3.36</v>
      </c>
      <c r="D24" s="15">
        <v>130000</v>
      </c>
      <c r="E24" s="15">
        <f t="shared" si="0"/>
        <v>436800</v>
      </c>
      <c r="F24" s="15">
        <v>24000</v>
      </c>
      <c r="G24" s="15">
        <f t="shared" si="2"/>
        <v>460800</v>
      </c>
      <c r="H24" s="7">
        <v>6</v>
      </c>
    </row>
    <row r="25" spans="1:8" ht="16.5" x14ac:dyDescent="0.25">
      <c r="A25" s="8">
        <v>15</v>
      </c>
      <c r="B25" s="9" t="s">
        <v>15</v>
      </c>
      <c r="C25" s="15">
        <v>3</v>
      </c>
      <c r="D25" s="15">
        <v>105000</v>
      </c>
      <c r="E25" s="15">
        <f t="shared" si="0"/>
        <v>315000</v>
      </c>
      <c r="F25" s="15">
        <f t="shared" si="1"/>
        <v>24000</v>
      </c>
      <c r="G25" s="15">
        <f t="shared" si="2"/>
        <v>339000</v>
      </c>
      <c r="H25" s="7">
        <v>3</v>
      </c>
    </row>
    <row r="26" spans="1:8" ht="20.25" customHeight="1" x14ac:dyDescent="0.25">
      <c r="A26" s="8">
        <v>16</v>
      </c>
      <c r="B26" s="9" t="s">
        <v>16</v>
      </c>
      <c r="C26" s="15">
        <v>0.75</v>
      </c>
      <c r="D26" s="15">
        <v>115000</v>
      </c>
      <c r="E26" s="15">
        <f t="shared" si="0"/>
        <v>86250</v>
      </c>
      <c r="F26" s="15">
        <f t="shared" si="1"/>
        <v>6000</v>
      </c>
      <c r="G26" s="15">
        <f t="shared" si="2"/>
        <v>92250</v>
      </c>
      <c r="H26" s="7">
        <v>1</v>
      </c>
    </row>
    <row r="27" spans="1:8" ht="16.5" x14ac:dyDescent="0.25">
      <c r="A27" s="8">
        <v>17</v>
      </c>
      <c r="B27" s="9" t="s">
        <v>4</v>
      </c>
      <c r="C27" s="15">
        <v>0.75</v>
      </c>
      <c r="D27" s="15">
        <v>115000</v>
      </c>
      <c r="E27" s="15">
        <f t="shared" si="0"/>
        <v>86250</v>
      </c>
      <c r="F27" s="15">
        <f t="shared" si="1"/>
        <v>6000</v>
      </c>
      <c r="G27" s="15">
        <f>SUM(E27:F27)</f>
        <v>92250</v>
      </c>
      <c r="H27" s="7">
        <v>1</v>
      </c>
    </row>
    <row r="28" spans="1:8" x14ac:dyDescent="0.25">
      <c r="A28" s="29"/>
      <c r="B28" s="31" t="s">
        <v>0</v>
      </c>
      <c r="C28" s="25">
        <f t="shared" ref="C28:H28" si="3">SUM(C11:C27)</f>
        <v>16.36</v>
      </c>
      <c r="D28" s="33">
        <f t="shared" si="3"/>
        <v>1992000</v>
      </c>
      <c r="E28" s="25">
        <f t="shared" si="3"/>
        <v>1956300</v>
      </c>
      <c r="F28" s="35">
        <f t="shared" si="3"/>
        <v>128000</v>
      </c>
      <c r="G28" s="25">
        <f t="shared" si="3"/>
        <v>2084300</v>
      </c>
      <c r="H28" s="27">
        <f t="shared" si="3"/>
        <v>24</v>
      </c>
    </row>
    <row r="29" spans="1:8" ht="15.75" thickBot="1" x14ac:dyDescent="0.3">
      <c r="A29" s="30"/>
      <c r="B29" s="32"/>
      <c r="C29" s="26"/>
      <c r="D29" s="34"/>
      <c r="E29" s="26"/>
      <c r="F29" s="36"/>
      <c r="G29" s="26"/>
      <c r="H29" s="28"/>
    </row>
    <row r="31" spans="1:8" x14ac:dyDescent="0.25">
      <c r="B31" s="23" t="s">
        <v>29</v>
      </c>
      <c r="C31" s="23"/>
      <c r="D31" s="23"/>
      <c r="E31" s="23"/>
      <c r="F31" s="23"/>
      <c r="G31" s="23"/>
    </row>
  </sheetData>
  <mergeCells count="14">
    <mergeCell ref="F1:G1"/>
    <mergeCell ref="A5:G6"/>
    <mergeCell ref="F2:G4"/>
    <mergeCell ref="A7:I7"/>
    <mergeCell ref="B31:G31"/>
    <mergeCell ref="A8:I8"/>
    <mergeCell ref="G28:G29"/>
    <mergeCell ref="H28:H29"/>
    <mergeCell ref="A28:A29"/>
    <mergeCell ref="B28:B29"/>
    <mergeCell ref="C28:C29"/>
    <mergeCell ref="D28:D29"/>
    <mergeCell ref="E28:E29"/>
    <mergeCell ref="F28:F29"/>
  </mergeCells>
  <pageMargins left="0.7" right="0.7" top="0.75" bottom="0.75" header="0.3" footer="0.3"/>
  <pageSetup paperSize="9" scale="8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H1" sqref="H1:I3"/>
    </sheetView>
  </sheetViews>
  <sheetFormatPr defaultRowHeight="15" x14ac:dyDescent="0.25"/>
  <cols>
    <col min="1" max="1" width="3.5703125" style="1" customWidth="1"/>
    <col min="2" max="2" width="45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s="4" customFormat="1" ht="43.5" customHeight="1" x14ac:dyDescent="0.25">
      <c r="A1" s="16"/>
      <c r="B1" s="17"/>
      <c r="C1" s="17"/>
      <c r="D1" s="17"/>
      <c r="E1" s="17"/>
      <c r="F1" s="37"/>
      <c r="G1" s="37"/>
      <c r="H1" s="21" t="s">
        <v>35</v>
      </c>
      <c r="I1" s="21"/>
    </row>
    <row r="2" spans="1:9" s="4" customFormat="1" ht="13.5" x14ac:dyDescent="0.25">
      <c r="A2" s="16"/>
      <c r="B2" s="17"/>
      <c r="C2" s="17"/>
      <c r="D2" s="17"/>
      <c r="E2" s="17"/>
      <c r="F2" s="37"/>
      <c r="G2" s="37"/>
      <c r="H2" s="21"/>
      <c r="I2" s="21"/>
    </row>
    <row r="3" spans="1:9" s="4" customFormat="1" ht="33" customHeight="1" x14ac:dyDescent="0.25">
      <c r="A3" s="16"/>
      <c r="B3" s="17"/>
      <c r="C3" s="17"/>
      <c r="D3" s="17"/>
      <c r="E3" s="17"/>
      <c r="F3" s="37"/>
      <c r="G3" s="37"/>
      <c r="H3" s="21"/>
      <c r="I3" s="21"/>
    </row>
    <row r="4" spans="1:9" s="5" customFormat="1" ht="13.5" x14ac:dyDescent="0.25">
      <c r="A4" s="20" t="s">
        <v>31</v>
      </c>
      <c r="B4" s="20"/>
      <c r="C4" s="20"/>
      <c r="D4" s="20"/>
      <c r="E4" s="20"/>
      <c r="F4" s="20"/>
      <c r="G4" s="20"/>
      <c r="H4" s="18"/>
      <c r="I4" s="18"/>
    </row>
    <row r="5" spans="1:9" s="5" customFormat="1" ht="39.75" customHeight="1" x14ac:dyDescent="0.25">
      <c r="A5" s="20"/>
      <c r="B5" s="20"/>
      <c r="C5" s="20"/>
      <c r="D5" s="20"/>
      <c r="E5" s="20"/>
      <c r="F5" s="20"/>
      <c r="G5" s="20"/>
      <c r="H5" s="18"/>
      <c r="I5" s="18"/>
    </row>
    <row r="6" spans="1:9" s="5" customFormat="1" ht="15.75" customHeight="1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</row>
    <row r="7" spans="1:9" s="6" customFormat="1" ht="16.5" customHeight="1" x14ac:dyDescent="0.25">
      <c r="A7" s="24" t="s">
        <v>21</v>
      </c>
      <c r="B7" s="24"/>
      <c r="C7" s="24"/>
      <c r="D7" s="24"/>
      <c r="E7" s="24"/>
      <c r="F7" s="24"/>
      <c r="G7" s="24"/>
      <c r="H7" s="24"/>
      <c r="I7" s="24"/>
    </row>
    <row r="8" spans="1:9" ht="14.25" customHeight="1" thickBot="1" x14ac:dyDescent="0.3"/>
    <row r="9" spans="1:9" ht="65.25" customHeight="1" x14ac:dyDescent="0.25">
      <c r="A9" s="11" t="s">
        <v>23</v>
      </c>
      <c r="B9" s="12" t="s">
        <v>5</v>
      </c>
      <c r="C9" s="13" t="s">
        <v>6</v>
      </c>
      <c r="D9" s="13" t="s">
        <v>19</v>
      </c>
      <c r="E9" s="13" t="s">
        <v>18</v>
      </c>
      <c r="F9" s="13" t="s">
        <v>17</v>
      </c>
      <c r="G9" s="13" t="s">
        <v>0</v>
      </c>
      <c r="H9" s="14" t="s">
        <v>7</v>
      </c>
    </row>
    <row r="10" spans="1:9" ht="16.5" x14ac:dyDescent="0.25">
      <c r="A10" s="8">
        <v>1</v>
      </c>
      <c r="B10" s="9" t="s">
        <v>8</v>
      </c>
      <c r="C10" s="15">
        <v>1</v>
      </c>
      <c r="D10" s="15">
        <v>172000</v>
      </c>
      <c r="E10" s="15">
        <f t="shared" ref="E10:E26" si="0">D10*C10</f>
        <v>172000</v>
      </c>
      <c r="F10" s="15">
        <f>8000*C10</f>
        <v>8000</v>
      </c>
      <c r="G10" s="15">
        <f>SUM(E10:F10)</f>
        <v>180000</v>
      </c>
      <c r="H10" s="7">
        <v>1</v>
      </c>
    </row>
    <row r="11" spans="1:9" ht="16.5" x14ac:dyDescent="0.25">
      <c r="A11" s="8">
        <v>2</v>
      </c>
      <c r="B11" s="9" t="s">
        <v>20</v>
      </c>
      <c r="C11" s="15">
        <v>0.75</v>
      </c>
      <c r="D11" s="15">
        <v>125000</v>
      </c>
      <c r="E11" s="15">
        <f t="shared" si="0"/>
        <v>93750</v>
      </c>
      <c r="F11" s="15">
        <f t="shared" ref="F11:F26" si="1">8000*C11</f>
        <v>6000</v>
      </c>
      <c r="G11" s="15">
        <f t="shared" ref="G11:G26" si="2">SUM(E11:F11)</f>
        <v>99750</v>
      </c>
      <c r="H11" s="7">
        <v>1</v>
      </c>
    </row>
    <row r="12" spans="1:9" ht="16.5" x14ac:dyDescent="0.25">
      <c r="A12" s="8">
        <v>3</v>
      </c>
      <c r="B12" s="9" t="s">
        <v>9</v>
      </c>
      <c r="C12" s="15">
        <v>0.75</v>
      </c>
      <c r="D12" s="15">
        <v>110000</v>
      </c>
      <c r="E12" s="15">
        <f t="shared" si="0"/>
        <v>82500</v>
      </c>
      <c r="F12" s="15">
        <f t="shared" si="1"/>
        <v>6000</v>
      </c>
      <c r="G12" s="15">
        <f t="shared" si="2"/>
        <v>88500</v>
      </c>
      <c r="H12" s="7">
        <v>1</v>
      </c>
    </row>
    <row r="13" spans="1:9" ht="16.5" x14ac:dyDescent="0.25">
      <c r="A13" s="8">
        <v>4</v>
      </c>
      <c r="B13" s="9" t="s">
        <v>10</v>
      </c>
      <c r="C13" s="15">
        <v>0.75</v>
      </c>
      <c r="D13" s="15">
        <v>130000</v>
      </c>
      <c r="E13" s="15">
        <f t="shared" si="0"/>
        <v>97500</v>
      </c>
      <c r="F13" s="15">
        <f t="shared" si="1"/>
        <v>6000</v>
      </c>
      <c r="G13" s="15">
        <f t="shared" si="2"/>
        <v>103500</v>
      </c>
      <c r="H13" s="7">
        <v>1</v>
      </c>
    </row>
    <row r="14" spans="1:9" ht="16.5" x14ac:dyDescent="0.25">
      <c r="A14" s="8">
        <v>5</v>
      </c>
      <c r="B14" s="9" t="s">
        <v>11</v>
      </c>
      <c r="C14" s="15">
        <v>0.5</v>
      </c>
      <c r="D14" s="15">
        <v>120000</v>
      </c>
      <c r="E14" s="15">
        <f t="shared" si="0"/>
        <v>60000</v>
      </c>
      <c r="F14" s="15">
        <f t="shared" si="1"/>
        <v>4000</v>
      </c>
      <c r="G14" s="15">
        <f t="shared" si="2"/>
        <v>64000</v>
      </c>
      <c r="H14" s="7">
        <v>1</v>
      </c>
    </row>
    <row r="15" spans="1:9" ht="16.5" x14ac:dyDescent="0.25">
      <c r="A15" s="8">
        <v>6</v>
      </c>
      <c r="B15" s="9" t="s">
        <v>12</v>
      </c>
      <c r="C15" s="15">
        <v>1</v>
      </c>
      <c r="D15" s="15">
        <v>120000</v>
      </c>
      <c r="E15" s="15">
        <f t="shared" si="0"/>
        <v>120000</v>
      </c>
      <c r="F15" s="15">
        <f t="shared" si="1"/>
        <v>8000</v>
      </c>
      <c r="G15" s="15">
        <f t="shared" si="2"/>
        <v>128000</v>
      </c>
      <c r="H15" s="7">
        <v>1</v>
      </c>
    </row>
    <row r="16" spans="1:9" ht="16.5" x14ac:dyDescent="0.25">
      <c r="A16" s="8">
        <v>7</v>
      </c>
      <c r="B16" s="9" t="s">
        <v>13</v>
      </c>
      <c r="C16" s="15">
        <v>0.5</v>
      </c>
      <c r="D16" s="15">
        <v>110000</v>
      </c>
      <c r="E16" s="15">
        <f t="shared" si="0"/>
        <v>55000</v>
      </c>
      <c r="F16" s="15">
        <f t="shared" si="1"/>
        <v>4000</v>
      </c>
      <c r="G16" s="15">
        <f t="shared" si="2"/>
        <v>59000</v>
      </c>
      <c r="H16" s="7">
        <v>1</v>
      </c>
    </row>
    <row r="17" spans="1:8" ht="16.5" x14ac:dyDescent="0.25">
      <c r="A17" s="8">
        <v>8</v>
      </c>
      <c r="B17" s="9" t="s">
        <v>1</v>
      </c>
      <c r="C17" s="15">
        <v>0.5</v>
      </c>
      <c r="D17" s="15">
        <v>105000</v>
      </c>
      <c r="E17" s="15">
        <f t="shared" si="0"/>
        <v>52500</v>
      </c>
      <c r="F17" s="15">
        <f t="shared" si="1"/>
        <v>4000</v>
      </c>
      <c r="G17" s="15">
        <f t="shared" si="2"/>
        <v>56500</v>
      </c>
      <c r="H17" s="7">
        <v>1</v>
      </c>
    </row>
    <row r="18" spans="1:8" ht="16.5" x14ac:dyDescent="0.25">
      <c r="A18" s="8">
        <v>9</v>
      </c>
      <c r="B18" s="9" t="s">
        <v>2</v>
      </c>
      <c r="C18" s="15">
        <v>0.25</v>
      </c>
      <c r="D18" s="15">
        <v>105000</v>
      </c>
      <c r="E18" s="15">
        <f t="shared" si="0"/>
        <v>26250</v>
      </c>
      <c r="F18" s="15">
        <f t="shared" si="1"/>
        <v>2000</v>
      </c>
      <c r="G18" s="15">
        <f t="shared" si="2"/>
        <v>28250</v>
      </c>
      <c r="H18" s="7">
        <v>1</v>
      </c>
    </row>
    <row r="19" spans="1:8" ht="16.5" x14ac:dyDescent="0.25">
      <c r="A19" s="8">
        <v>10</v>
      </c>
      <c r="B19" s="9" t="s">
        <v>22</v>
      </c>
      <c r="C19" s="15">
        <v>0.25</v>
      </c>
      <c r="D19" s="15">
        <v>105000</v>
      </c>
      <c r="E19" s="15">
        <f t="shared" si="0"/>
        <v>26250</v>
      </c>
      <c r="F19" s="15">
        <f t="shared" si="1"/>
        <v>2000</v>
      </c>
      <c r="G19" s="15">
        <f t="shared" si="2"/>
        <v>28250</v>
      </c>
      <c r="H19" s="7">
        <v>1</v>
      </c>
    </row>
    <row r="20" spans="1:8" ht="16.5" x14ac:dyDescent="0.25">
      <c r="A20" s="8">
        <v>11</v>
      </c>
      <c r="B20" s="9" t="s">
        <v>24</v>
      </c>
      <c r="C20" s="15">
        <v>0.5</v>
      </c>
      <c r="D20" s="15">
        <v>105000</v>
      </c>
      <c r="E20" s="15">
        <f t="shared" si="0"/>
        <v>52500</v>
      </c>
      <c r="F20" s="15">
        <f t="shared" si="1"/>
        <v>4000</v>
      </c>
      <c r="G20" s="15">
        <f t="shared" si="2"/>
        <v>56500</v>
      </c>
      <c r="H20" s="7">
        <v>1</v>
      </c>
    </row>
    <row r="21" spans="1:8" ht="16.5" x14ac:dyDescent="0.25">
      <c r="A21" s="8">
        <v>12</v>
      </c>
      <c r="B21" s="9" t="s">
        <v>26</v>
      </c>
      <c r="C21" s="15">
        <v>1</v>
      </c>
      <c r="D21" s="15">
        <v>115000</v>
      </c>
      <c r="E21" s="15">
        <f t="shared" si="0"/>
        <v>115000</v>
      </c>
      <c r="F21" s="15">
        <f t="shared" si="1"/>
        <v>8000</v>
      </c>
      <c r="G21" s="15">
        <f t="shared" si="2"/>
        <v>123000</v>
      </c>
      <c r="H21" s="7">
        <v>1</v>
      </c>
    </row>
    <row r="22" spans="1:8" ht="16.5" x14ac:dyDescent="0.25">
      <c r="A22" s="8">
        <v>13</v>
      </c>
      <c r="B22" s="9" t="s">
        <v>3</v>
      </c>
      <c r="C22" s="15">
        <v>0.75</v>
      </c>
      <c r="D22" s="15">
        <v>105000</v>
      </c>
      <c r="E22" s="15">
        <f t="shared" si="0"/>
        <v>78750</v>
      </c>
      <c r="F22" s="15">
        <f t="shared" si="1"/>
        <v>6000</v>
      </c>
      <c r="G22" s="15">
        <f t="shared" si="2"/>
        <v>84750</v>
      </c>
      <c r="H22" s="7">
        <v>1</v>
      </c>
    </row>
    <row r="23" spans="1:8" ht="16.5" x14ac:dyDescent="0.25">
      <c r="A23" s="8">
        <v>14</v>
      </c>
      <c r="B23" s="9" t="s">
        <v>14</v>
      </c>
      <c r="C23" s="15">
        <v>3.36</v>
      </c>
      <c r="D23" s="15">
        <v>130000</v>
      </c>
      <c r="E23" s="15">
        <f t="shared" si="0"/>
        <v>436800</v>
      </c>
      <c r="F23" s="15">
        <v>24000</v>
      </c>
      <c r="G23" s="15">
        <f t="shared" si="2"/>
        <v>460800</v>
      </c>
      <c r="H23" s="7">
        <v>6</v>
      </c>
    </row>
    <row r="24" spans="1:8" ht="16.5" x14ac:dyDescent="0.25">
      <c r="A24" s="8">
        <v>15</v>
      </c>
      <c r="B24" s="9" t="s">
        <v>15</v>
      </c>
      <c r="C24" s="15">
        <v>3</v>
      </c>
      <c r="D24" s="15">
        <v>105000</v>
      </c>
      <c r="E24" s="15">
        <f t="shared" si="0"/>
        <v>315000</v>
      </c>
      <c r="F24" s="15">
        <f t="shared" si="1"/>
        <v>24000</v>
      </c>
      <c r="G24" s="15">
        <f t="shared" si="2"/>
        <v>339000</v>
      </c>
      <c r="H24" s="7">
        <v>3</v>
      </c>
    </row>
    <row r="25" spans="1:8" ht="16.5" x14ac:dyDescent="0.25">
      <c r="A25" s="8">
        <v>16</v>
      </c>
      <c r="B25" s="9" t="s">
        <v>16</v>
      </c>
      <c r="C25" s="15">
        <v>0.75</v>
      </c>
      <c r="D25" s="15">
        <v>115000</v>
      </c>
      <c r="E25" s="15">
        <f t="shared" si="0"/>
        <v>86250</v>
      </c>
      <c r="F25" s="15">
        <f t="shared" si="1"/>
        <v>6000</v>
      </c>
      <c r="G25" s="15">
        <f t="shared" si="2"/>
        <v>92250</v>
      </c>
      <c r="H25" s="7">
        <v>1</v>
      </c>
    </row>
    <row r="26" spans="1:8" ht="16.5" x14ac:dyDescent="0.25">
      <c r="A26" s="8">
        <v>17</v>
      </c>
      <c r="B26" s="9" t="s">
        <v>4</v>
      </c>
      <c r="C26" s="15">
        <v>0.75</v>
      </c>
      <c r="D26" s="15">
        <v>115000</v>
      </c>
      <c r="E26" s="15">
        <f t="shared" si="0"/>
        <v>86250</v>
      </c>
      <c r="F26" s="15">
        <f t="shared" si="1"/>
        <v>6000</v>
      </c>
      <c r="G26" s="15">
        <f t="shared" si="2"/>
        <v>92250</v>
      </c>
      <c r="H26" s="7">
        <v>1</v>
      </c>
    </row>
    <row r="27" spans="1:8" x14ac:dyDescent="0.25">
      <c r="A27" s="29"/>
      <c r="B27" s="31" t="s">
        <v>0</v>
      </c>
      <c r="C27" s="25">
        <f t="shared" ref="C27:H27" si="3">SUM(C10:C26)</f>
        <v>16.36</v>
      </c>
      <c r="D27" s="25">
        <f t="shared" si="3"/>
        <v>1992000</v>
      </c>
      <c r="E27" s="25">
        <f t="shared" si="3"/>
        <v>1956300</v>
      </c>
      <c r="F27" s="25">
        <f t="shared" si="3"/>
        <v>128000</v>
      </c>
      <c r="G27" s="25">
        <f t="shared" si="3"/>
        <v>2084300</v>
      </c>
      <c r="H27" s="27">
        <f t="shared" si="3"/>
        <v>24</v>
      </c>
    </row>
    <row r="28" spans="1:8" ht="15.75" thickBot="1" x14ac:dyDescent="0.3">
      <c r="A28" s="30"/>
      <c r="B28" s="32"/>
      <c r="C28" s="26"/>
      <c r="D28" s="26"/>
      <c r="E28" s="26"/>
      <c r="F28" s="26"/>
      <c r="G28" s="26"/>
      <c r="H28" s="28"/>
    </row>
    <row r="30" spans="1:8" x14ac:dyDescent="0.25">
      <c r="B30" s="23" t="s">
        <v>29</v>
      </c>
      <c r="C30" s="23"/>
      <c r="D30" s="23"/>
      <c r="E30" s="23"/>
      <c r="F30" s="23"/>
      <c r="G30" s="23"/>
    </row>
  </sheetData>
  <mergeCells count="14">
    <mergeCell ref="B30:G30"/>
    <mergeCell ref="F27:F28"/>
    <mergeCell ref="G27:G28"/>
    <mergeCell ref="H27:H28"/>
    <mergeCell ref="F1:G3"/>
    <mergeCell ref="H1:I3"/>
    <mergeCell ref="A4:G5"/>
    <mergeCell ref="A6:I6"/>
    <mergeCell ref="A7:I7"/>
    <mergeCell ref="A27:A28"/>
    <mergeCell ref="B27:B28"/>
    <mergeCell ref="C27:C28"/>
    <mergeCell ref="D27:D28"/>
    <mergeCell ref="E27:E28"/>
  </mergeCells>
  <pageMargins left="0.7" right="0.7" top="0.75" bottom="0.75" header="0.3" footer="0.3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F9" sqref="F9"/>
    </sheetView>
  </sheetViews>
  <sheetFormatPr defaultRowHeight="15" x14ac:dyDescent="0.25"/>
  <cols>
    <col min="1" max="1" width="3.5703125" style="1" customWidth="1"/>
    <col min="2" max="2" width="44.42578125" style="2" customWidth="1"/>
    <col min="3" max="3" width="16.85546875" style="1" customWidth="1"/>
    <col min="4" max="4" width="19.5703125" style="1" customWidth="1"/>
    <col min="5" max="5" width="18.85546875" style="1" customWidth="1"/>
    <col min="6" max="6" width="17.7109375" style="1" customWidth="1"/>
    <col min="7" max="7" width="13.42578125" style="1" customWidth="1"/>
    <col min="8" max="8" width="18.5703125" style="1" customWidth="1"/>
    <col min="11" max="11" width="16" bestFit="1" customWidth="1"/>
  </cols>
  <sheetData>
    <row r="1" spans="1:9" s="4" customFormat="1" ht="25.5" customHeight="1" x14ac:dyDescent="0.2">
      <c r="A1" s="3"/>
      <c r="F1" s="21"/>
      <c r="G1" s="21"/>
      <c r="H1" s="21" t="s">
        <v>36</v>
      </c>
      <c r="I1" s="21"/>
    </row>
    <row r="2" spans="1:9" s="4" customFormat="1" ht="24.75" customHeight="1" x14ac:dyDescent="0.2">
      <c r="A2" s="3"/>
      <c r="F2" s="21"/>
      <c r="G2" s="21"/>
      <c r="H2" s="21"/>
      <c r="I2" s="21"/>
    </row>
    <row r="3" spans="1:9" s="4" customFormat="1" ht="33" customHeight="1" x14ac:dyDescent="0.2">
      <c r="A3" s="3"/>
      <c r="F3" s="21"/>
      <c r="G3" s="21"/>
      <c r="H3" s="21"/>
      <c r="I3" s="21"/>
    </row>
    <row r="4" spans="1:9" s="5" customFormat="1" ht="12.75" x14ac:dyDescent="0.25">
      <c r="A4" s="20" t="s">
        <v>32</v>
      </c>
      <c r="B4" s="20"/>
      <c r="C4" s="20"/>
      <c r="D4" s="20"/>
      <c r="E4" s="20"/>
      <c r="F4" s="20"/>
      <c r="G4" s="20"/>
    </row>
    <row r="5" spans="1:9" s="5" customFormat="1" ht="39.75" customHeight="1" x14ac:dyDescent="0.25">
      <c r="A5" s="20"/>
      <c r="B5" s="20"/>
      <c r="C5" s="20"/>
      <c r="D5" s="20"/>
      <c r="E5" s="20"/>
      <c r="F5" s="20"/>
      <c r="G5" s="20"/>
    </row>
    <row r="6" spans="1:9" s="5" customFormat="1" ht="15.75" customHeight="1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</row>
    <row r="7" spans="1:9" s="6" customFormat="1" ht="16.5" customHeight="1" x14ac:dyDescent="0.25">
      <c r="A7" s="24" t="s">
        <v>21</v>
      </c>
      <c r="B7" s="24"/>
      <c r="C7" s="24"/>
      <c r="D7" s="24"/>
      <c r="E7" s="24"/>
      <c r="F7" s="24"/>
      <c r="G7" s="24"/>
      <c r="H7" s="24"/>
      <c r="I7" s="24"/>
    </row>
    <row r="8" spans="1:9" ht="14.25" customHeight="1" thickBot="1" x14ac:dyDescent="0.3"/>
    <row r="9" spans="1:9" ht="78.75" customHeight="1" x14ac:dyDescent="0.25">
      <c r="A9" s="11" t="s">
        <v>23</v>
      </c>
      <c r="B9" s="12" t="s">
        <v>5</v>
      </c>
      <c r="C9" s="13" t="s">
        <v>6</v>
      </c>
      <c r="D9" s="13" t="s">
        <v>19</v>
      </c>
      <c r="E9" s="13" t="s">
        <v>28</v>
      </c>
      <c r="F9" s="13" t="s">
        <v>17</v>
      </c>
      <c r="G9" s="13" t="s">
        <v>0</v>
      </c>
      <c r="H9" s="14" t="s">
        <v>7</v>
      </c>
    </row>
    <row r="10" spans="1:9" ht="16.5" x14ac:dyDescent="0.25">
      <c r="A10" s="8">
        <v>1</v>
      </c>
      <c r="B10" s="9" t="s">
        <v>8</v>
      </c>
      <c r="C10" s="15">
        <v>1</v>
      </c>
      <c r="D10" s="15">
        <v>172000</v>
      </c>
      <c r="E10" s="15">
        <f t="shared" ref="E10:E26" si="0">D10*C10</f>
        <v>172000</v>
      </c>
      <c r="F10" s="15">
        <f>8000*C10</f>
        <v>8000</v>
      </c>
      <c r="G10" s="10">
        <f>SUM(E10:F10)</f>
        <v>180000</v>
      </c>
      <c r="H10" s="7">
        <v>1</v>
      </c>
    </row>
    <row r="11" spans="1:9" ht="16.5" x14ac:dyDescent="0.25">
      <c r="A11" s="8">
        <v>2</v>
      </c>
      <c r="B11" s="9" t="s">
        <v>25</v>
      </c>
      <c r="C11" s="15">
        <v>0.75</v>
      </c>
      <c r="D11" s="15">
        <v>125000</v>
      </c>
      <c r="E11" s="15">
        <f t="shared" si="0"/>
        <v>93750</v>
      </c>
      <c r="F11" s="15">
        <f t="shared" ref="F11:F26" si="1">8000*C11</f>
        <v>6000</v>
      </c>
      <c r="G11" s="10">
        <f t="shared" ref="G11:G26" si="2">SUM(E11:F11)</f>
        <v>99750</v>
      </c>
      <c r="H11" s="7">
        <v>1</v>
      </c>
    </row>
    <row r="12" spans="1:9" ht="16.5" x14ac:dyDescent="0.25">
      <c r="A12" s="8">
        <v>3</v>
      </c>
      <c r="B12" s="9" t="s">
        <v>9</v>
      </c>
      <c r="C12" s="15">
        <v>0.75</v>
      </c>
      <c r="D12" s="15">
        <v>110000</v>
      </c>
      <c r="E12" s="15">
        <f t="shared" si="0"/>
        <v>82500</v>
      </c>
      <c r="F12" s="15">
        <f t="shared" si="1"/>
        <v>6000</v>
      </c>
      <c r="G12" s="10">
        <f t="shared" si="2"/>
        <v>88500</v>
      </c>
      <c r="H12" s="7">
        <v>1</v>
      </c>
    </row>
    <row r="13" spans="1:9" ht="16.5" x14ac:dyDescent="0.25">
      <c r="A13" s="8">
        <v>4</v>
      </c>
      <c r="B13" s="9" t="s">
        <v>10</v>
      </c>
      <c r="C13" s="15">
        <v>0.75</v>
      </c>
      <c r="D13" s="15">
        <v>130000</v>
      </c>
      <c r="E13" s="15">
        <f t="shared" si="0"/>
        <v>97500</v>
      </c>
      <c r="F13" s="15">
        <f t="shared" si="1"/>
        <v>6000</v>
      </c>
      <c r="G13" s="10">
        <f t="shared" si="2"/>
        <v>103500</v>
      </c>
      <c r="H13" s="7">
        <v>1</v>
      </c>
    </row>
    <row r="14" spans="1:9" ht="16.5" x14ac:dyDescent="0.25">
      <c r="A14" s="8">
        <v>5</v>
      </c>
      <c r="B14" s="9" t="s">
        <v>11</v>
      </c>
      <c r="C14" s="15">
        <v>0.5</v>
      </c>
      <c r="D14" s="15">
        <v>120000</v>
      </c>
      <c r="E14" s="15">
        <f t="shared" si="0"/>
        <v>60000</v>
      </c>
      <c r="F14" s="15">
        <f t="shared" si="1"/>
        <v>4000</v>
      </c>
      <c r="G14" s="10">
        <f t="shared" si="2"/>
        <v>64000</v>
      </c>
      <c r="H14" s="7">
        <v>1</v>
      </c>
    </row>
    <row r="15" spans="1:9" ht="16.5" x14ac:dyDescent="0.25">
      <c r="A15" s="8">
        <v>6</v>
      </c>
      <c r="B15" s="9" t="s">
        <v>12</v>
      </c>
      <c r="C15" s="15">
        <v>1</v>
      </c>
      <c r="D15" s="15">
        <v>120000</v>
      </c>
      <c r="E15" s="15">
        <f t="shared" si="0"/>
        <v>120000</v>
      </c>
      <c r="F15" s="15">
        <f t="shared" si="1"/>
        <v>8000</v>
      </c>
      <c r="G15" s="10">
        <f t="shared" si="2"/>
        <v>128000</v>
      </c>
      <c r="H15" s="7">
        <v>1</v>
      </c>
    </row>
    <row r="16" spans="1:9" ht="16.5" x14ac:dyDescent="0.25">
      <c r="A16" s="8">
        <v>7</v>
      </c>
      <c r="B16" s="9" t="s">
        <v>13</v>
      </c>
      <c r="C16" s="15">
        <v>0.5</v>
      </c>
      <c r="D16" s="15">
        <v>110000</v>
      </c>
      <c r="E16" s="15">
        <f t="shared" si="0"/>
        <v>55000</v>
      </c>
      <c r="F16" s="15">
        <f t="shared" si="1"/>
        <v>4000</v>
      </c>
      <c r="G16" s="10">
        <f t="shared" si="2"/>
        <v>59000</v>
      </c>
      <c r="H16" s="7">
        <v>1</v>
      </c>
    </row>
    <row r="17" spans="1:8" ht="16.5" x14ac:dyDescent="0.25">
      <c r="A17" s="8">
        <v>8</v>
      </c>
      <c r="B17" s="9" t="s">
        <v>1</v>
      </c>
      <c r="C17" s="15">
        <v>0.5</v>
      </c>
      <c r="D17" s="15">
        <v>105000</v>
      </c>
      <c r="E17" s="15">
        <f t="shared" si="0"/>
        <v>52500</v>
      </c>
      <c r="F17" s="15">
        <f t="shared" si="1"/>
        <v>4000</v>
      </c>
      <c r="G17" s="10">
        <f t="shared" si="2"/>
        <v>56500</v>
      </c>
      <c r="H17" s="7">
        <v>1</v>
      </c>
    </row>
    <row r="18" spans="1:8" ht="16.5" x14ac:dyDescent="0.25">
      <c r="A18" s="8">
        <v>9</v>
      </c>
      <c r="B18" s="9" t="s">
        <v>2</v>
      </c>
      <c r="C18" s="15">
        <v>0.25</v>
      </c>
      <c r="D18" s="15">
        <v>105000</v>
      </c>
      <c r="E18" s="15">
        <f t="shared" si="0"/>
        <v>26250</v>
      </c>
      <c r="F18" s="15">
        <f t="shared" si="1"/>
        <v>2000</v>
      </c>
      <c r="G18" s="10">
        <f t="shared" si="2"/>
        <v>28250</v>
      </c>
      <c r="H18" s="7">
        <v>1</v>
      </c>
    </row>
    <row r="19" spans="1:8" ht="16.5" x14ac:dyDescent="0.25">
      <c r="A19" s="8">
        <v>10</v>
      </c>
      <c r="B19" s="9" t="s">
        <v>22</v>
      </c>
      <c r="C19" s="15">
        <v>0.25</v>
      </c>
      <c r="D19" s="15">
        <v>105000</v>
      </c>
      <c r="E19" s="15">
        <f t="shared" si="0"/>
        <v>26250</v>
      </c>
      <c r="F19" s="15">
        <f t="shared" si="1"/>
        <v>2000</v>
      </c>
      <c r="G19" s="10">
        <f t="shared" si="2"/>
        <v>28250</v>
      </c>
      <c r="H19" s="7">
        <v>1</v>
      </c>
    </row>
    <row r="20" spans="1:8" ht="16.5" x14ac:dyDescent="0.25">
      <c r="A20" s="8">
        <v>11</v>
      </c>
      <c r="B20" s="9" t="s">
        <v>24</v>
      </c>
      <c r="C20" s="15">
        <v>0.5</v>
      </c>
      <c r="D20" s="15">
        <v>105000</v>
      </c>
      <c r="E20" s="15">
        <f t="shared" si="0"/>
        <v>52500</v>
      </c>
      <c r="F20" s="15">
        <f t="shared" si="1"/>
        <v>4000</v>
      </c>
      <c r="G20" s="10">
        <f t="shared" si="2"/>
        <v>56500</v>
      </c>
      <c r="H20" s="7">
        <v>1</v>
      </c>
    </row>
    <row r="21" spans="1:8" ht="16.5" x14ac:dyDescent="0.25">
      <c r="A21" s="8">
        <v>12</v>
      </c>
      <c r="B21" s="9" t="s">
        <v>26</v>
      </c>
      <c r="C21" s="15">
        <v>1</v>
      </c>
      <c r="D21" s="15">
        <v>115000</v>
      </c>
      <c r="E21" s="15">
        <f t="shared" si="0"/>
        <v>115000</v>
      </c>
      <c r="F21" s="15">
        <f t="shared" si="1"/>
        <v>8000</v>
      </c>
      <c r="G21" s="10">
        <f t="shared" si="2"/>
        <v>123000</v>
      </c>
      <c r="H21" s="7">
        <v>1</v>
      </c>
    </row>
    <row r="22" spans="1:8" ht="16.5" x14ac:dyDescent="0.25">
      <c r="A22" s="8">
        <v>13</v>
      </c>
      <c r="B22" s="9" t="s">
        <v>3</v>
      </c>
      <c r="C22" s="15">
        <v>0.75</v>
      </c>
      <c r="D22" s="15">
        <v>105000</v>
      </c>
      <c r="E22" s="15">
        <f t="shared" si="0"/>
        <v>78750</v>
      </c>
      <c r="F22" s="15">
        <f t="shared" si="1"/>
        <v>6000</v>
      </c>
      <c r="G22" s="10">
        <f t="shared" si="2"/>
        <v>84750</v>
      </c>
      <c r="H22" s="7">
        <v>1</v>
      </c>
    </row>
    <row r="23" spans="1:8" ht="16.5" x14ac:dyDescent="0.25">
      <c r="A23" s="8">
        <v>14</v>
      </c>
      <c r="B23" s="9" t="s">
        <v>14</v>
      </c>
      <c r="C23" s="15">
        <v>3.36</v>
      </c>
      <c r="D23" s="15">
        <v>130000</v>
      </c>
      <c r="E23" s="15">
        <f t="shared" si="0"/>
        <v>436800</v>
      </c>
      <c r="F23" s="15">
        <v>24000</v>
      </c>
      <c r="G23" s="10">
        <f t="shared" si="2"/>
        <v>460800</v>
      </c>
      <c r="H23" s="7">
        <v>6</v>
      </c>
    </row>
    <row r="24" spans="1:8" ht="16.5" x14ac:dyDescent="0.25">
      <c r="A24" s="8">
        <v>15</v>
      </c>
      <c r="B24" s="9" t="s">
        <v>15</v>
      </c>
      <c r="C24" s="15">
        <v>3</v>
      </c>
      <c r="D24" s="15">
        <v>105000</v>
      </c>
      <c r="E24" s="15">
        <f t="shared" si="0"/>
        <v>315000</v>
      </c>
      <c r="F24" s="15">
        <f t="shared" si="1"/>
        <v>24000</v>
      </c>
      <c r="G24" s="10">
        <f t="shared" si="2"/>
        <v>339000</v>
      </c>
      <c r="H24" s="7">
        <v>3</v>
      </c>
    </row>
    <row r="25" spans="1:8" ht="16.5" x14ac:dyDescent="0.25">
      <c r="A25" s="8">
        <v>16</v>
      </c>
      <c r="B25" s="9" t="s">
        <v>16</v>
      </c>
      <c r="C25" s="15">
        <v>0.75</v>
      </c>
      <c r="D25" s="15">
        <v>115000</v>
      </c>
      <c r="E25" s="15">
        <f t="shared" si="0"/>
        <v>86250</v>
      </c>
      <c r="F25" s="15">
        <f t="shared" si="1"/>
        <v>6000</v>
      </c>
      <c r="G25" s="10">
        <f t="shared" si="2"/>
        <v>92250</v>
      </c>
      <c r="H25" s="7">
        <v>1</v>
      </c>
    </row>
    <row r="26" spans="1:8" ht="15.75" customHeight="1" x14ac:dyDescent="0.25">
      <c r="A26" s="8">
        <v>17</v>
      </c>
      <c r="B26" s="9" t="s">
        <v>4</v>
      </c>
      <c r="C26" s="15">
        <v>0.75</v>
      </c>
      <c r="D26" s="15">
        <v>115000</v>
      </c>
      <c r="E26" s="15">
        <f t="shared" si="0"/>
        <v>86250</v>
      </c>
      <c r="F26" s="15">
        <f t="shared" si="1"/>
        <v>6000</v>
      </c>
      <c r="G26" s="10">
        <f t="shared" si="2"/>
        <v>92250</v>
      </c>
      <c r="H26" s="7">
        <v>1</v>
      </c>
    </row>
    <row r="27" spans="1:8" x14ac:dyDescent="0.25">
      <c r="A27" s="29"/>
      <c r="B27" s="31" t="s">
        <v>0</v>
      </c>
      <c r="C27" s="25">
        <f t="shared" ref="C27:H27" si="3">SUM(C10:C26)</f>
        <v>16.36</v>
      </c>
      <c r="D27" s="25">
        <f t="shared" si="3"/>
        <v>1992000</v>
      </c>
      <c r="E27" s="25">
        <f t="shared" si="3"/>
        <v>1956300</v>
      </c>
      <c r="F27" s="25">
        <f t="shared" si="3"/>
        <v>128000</v>
      </c>
      <c r="G27" s="25">
        <f t="shared" si="3"/>
        <v>2084300</v>
      </c>
      <c r="H27" s="27">
        <f t="shared" si="3"/>
        <v>24</v>
      </c>
    </row>
    <row r="28" spans="1:8" ht="15.75" thickBot="1" x14ac:dyDescent="0.3">
      <c r="A28" s="30"/>
      <c r="B28" s="32"/>
      <c r="C28" s="26"/>
      <c r="D28" s="26"/>
      <c r="E28" s="26"/>
      <c r="F28" s="26"/>
      <c r="G28" s="26"/>
      <c r="H28" s="28"/>
    </row>
    <row r="30" spans="1:8" x14ac:dyDescent="0.25">
      <c r="B30" s="23" t="s">
        <v>29</v>
      </c>
      <c r="C30" s="23"/>
      <c r="D30" s="23"/>
      <c r="E30" s="23"/>
      <c r="F30" s="23"/>
      <c r="G30" s="23"/>
    </row>
  </sheetData>
  <mergeCells count="14">
    <mergeCell ref="B30:G30"/>
    <mergeCell ref="F27:F28"/>
    <mergeCell ref="G27:G28"/>
    <mergeCell ref="H27:H28"/>
    <mergeCell ref="F1:G3"/>
    <mergeCell ref="H1:I3"/>
    <mergeCell ref="A4:G5"/>
    <mergeCell ref="A6:I6"/>
    <mergeCell ref="A7:I7"/>
    <mergeCell ref="A27:A28"/>
    <mergeCell ref="B27:B28"/>
    <mergeCell ref="C27:C28"/>
    <mergeCell ref="D27:D28"/>
    <mergeCell ref="E27:E28"/>
  </mergeCells>
  <pageMargins left="0.7" right="0.7" top="0.75" bottom="0.75" header="0.3" footer="0.3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Ծովասար</vt:lpstr>
      <vt:lpstr>Ծովինար</vt:lpstr>
      <vt:lpstr>Զոլաքար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2023-02-27T07:42:15Z</dcterms:modified>
</cp:coreProperties>
</file>