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2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0" i="1" l="1"/>
  <c r="F30" i="1"/>
  <c r="F74" i="1"/>
  <c r="G74" i="1" s="1"/>
  <c r="C34" i="1" l="1"/>
  <c r="F20" i="1" l="1"/>
  <c r="G20" i="1" s="1"/>
  <c r="C22" i="1" l="1"/>
  <c r="F93" i="1" l="1"/>
  <c r="G93" i="1" s="1"/>
  <c r="C15" i="1"/>
  <c r="F21" i="1" l="1"/>
  <c r="G21" i="1" s="1"/>
  <c r="F45" i="1" l="1"/>
  <c r="G45" i="1" s="1"/>
  <c r="C80" i="1" l="1"/>
  <c r="F79" i="1"/>
  <c r="G79" i="1" s="1"/>
  <c r="F78" i="1"/>
  <c r="G78" i="1" s="1"/>
  <c r="F77" i="1"/>
  <c r="G77" i="1" s="1"/>
  <c r="G80" i="1" l="1"/>
  <c r="C103" i="1"/>
  <c r="F102" i="1" l="1"/>
  <c r="G102" i="1" s="1"/>
  <c r="F19" i="1"/>
  <c r="G19" i="1" s="1"/>
  <c r="F28" i="1"/>
  <c r="G28" i="1" s="1"/>
  <c r="F89" i="1"/>
  <c r="G89" i="1" s="1"/>
  <c r="C87" i="1"/>
  <c r="C40" i="1"/>
  <c r="C46" i="1"/>
  <c r="C52" i="1"/>
  <c r="C58" i="1"/>
  <c r="C64" i="1"/>
  <c r="C70" i="1"/>
  <c r="C75" i="1"/>
  <c r="C99" i="1"/>
  <c r="C26" i="1"/>
  <c r="F25" i="1"/>
  <c r="G25" i="1" s="1"/>
  <c r="F31" i="1"/>
  <c r="G31" i="1" s="1"/>
  <c r="F32" i="1"/>
  <c r="G32" i="1" s="1"/>
  <c r="F33" i="1"/>
  <c r="G33" i="1" s="1"/>
  <c r="F36" i="1"/>
  <c r="G36" i="1" s="1"/>
  <c r="F37" i="1"/>
  <c r="G37" i="1" s="1"/>
  <c r="F38" i="1"/>
  <c r="G38" i="1" s="1"/>
  <c r="F39" i="1"/>
  <c r="G39" i="1" s="1"/>
  <c r="F42" i="1"/>
  <c r="G42" i="1" s="1"/>
  <c r="F43" i="1"/>
  <c r="G43" i="1" s="1"/>
  <c r="F44" i="1"/>
  <c r="G44" i="1" s="1"/>
  <c r="F48" i="1"/>
  <c r="G48" i="1" s="1"/>
  <c r="F49" i="1"/>
  <c r="G49" i="1" s="1"/>
  <c r="F50" i="1"/>
  <c r="G50" i="1" s="1"/>
  <c r="F51" i="1"/>
  <c r="G51" i="1" s="1"/>
  <c r="F54" i="1"/>
  <c r="G54" i="1" s="1"/>
  <c r="F55" i="1"/>
  <c r="G55" i="1" s="1"/>
  <c r="F56" i="1"/>
  <c r="G56" i="1" s="1"/>
  <c r="F57" i="1"/>
  <c r="G57" i="1" s="1"/>
  <c r="F60" i="1"/>
  <c r="G60" i="1" s="1"/>
  <c r="F61" i="1"/>
  <c r="G61" i="1" s="1"/>
  <c r="F62" i="1"/>
  <c r="G62" i="1" s="1"/>
  <c r="F63" i="1"/>
  <c r="G63" i="1" s="1"/>
  <c r="F66" i="1"/>
  <c r="G66" i="1" s="1"/>
  <c r="F67" i="1"/>
  <c r="G67" i="1" s="1"/>
  <c r="F68" i="1"/>
  <c r="G68" i="1" s="1"/>
  <c r="F69" i="1"/>
  <c r="G69" i="1" s="1"/>
  <c r="F72" i="1"/>
  <c r="G72" i="1" s="1"/>
  <c r="F73" i="1"/>
  <c r="G73" i="1" s="1"/>
  <c r="F82" i="1"/>
  <c r="G82" i="1" s="1"/>
  <c r="F83" i="1"/>
  <c r="G83" i="1" s="1"/>
  <c r="F84" i="1"/>
  <c r="G84" i="1" s="1"/>
  <c r="F85" i="1"/>
  <c r="G85" i="1" s="1"/>
  <c r="F86" i="1"/>
  <c r="G86" i="1" s="1"/>
  <c r="F90" i="1"/>
  <c r="G90" i="1" s="1"/>
  <c r="F91" i="1"/>
  <c r="G91" i="1" s="1"/>
  <c r="F92" i="1"/>
  <c r="G92" i="1" s="1"/>
  <c r="F94" i="1"/>
  <c r="G94" i="1" s="1"/>
  <c r="F95" i="1"/>
  <c r="G95" i="1" s="1"/>
  <c r="F96" i="1"/>
  <c r="G96" i="1" s="1"/>
  <c r="F97" i="1"/>
  <c r="G97" i="1" s="1"/>
  <c r="F98" i="1"/>
  <c r="G98" i="1" s="1"/>
  <c r="F101" i="1"/>
  <c r="G101" i="1" s="1"/>
  <c r="F24" i="1"/>
  <c r="G24" i="1" s="1"/>
  <c r="F13" i="1"/>
  <c r="G13" i="1" s="1"/>
  <c r="F14" i="1"/>
  <c r="G14" i="1" s="1"/>
  <c r="F17" i="1"/>
  <c r="G17" i="1" s="1"/>
  <c r="F18" i="1"/>
  <c r="G18" i="1" s="1"/>
  <c r="F12" i="1"/>
  <c r="G12" i="1" s="1"/>
  <c r="G22" i="1" l="1"/>
  <c r="C104" i="1"/>
  <c r="G15" i="1"/>
  <c r="G34" i="1"/>
  <c r="G103" i="1"/>
  <c r="G26" i="1"/>
  <c r="G99" i="1"/>
  <c r="G87" i="1"/>
  <c r="G75" i="1"/>
  <c r="G70" i="1"/>
  <c r="G64" i="1"/>
  <c r="G58" i="1"/>
  <c r="G52" i="1"/>
  <c r="G46" i="1"/>
  <c r="G40" i="1"/>
  <c r="G104" i="1" l="1"/>
</calcChain>
</file>

<file path=xl/sharedStrings.xml><?xml version="1.0" encoding="utf-8"?>
<sst xmlns="http://schemas.openxmlformats.org/spreadsheetml/2006/main" count="106" uniqueCount="59">
  <si>
    <t>Հ/Հ</t>
  </si>
  <si>
    <t>ՀԱՍՏԻՔԻ ԱՆՎԱՆՈՒՄԸ</t>
  </si>
  <si>
    <t>ՀԱՍՏԻՔԱՅԻՆ ՄԻԱՎՈՐԸ</t>
  </si>
  <si>
    <t>ՊԱՇՏՈՆԱՅԻՆ ԴՐՈՒՅՔԱՉԱՓԸ (սահմանվում է հաստիքային մեկ միավորի համար)</t>
  </si>
  <si>
    <t>ԲԱՐՁՐ ԼԵՌՆԱՅԻՆ ՀԱՎԵԼԱՎՃԱՐ</t>
  </si>
  <si>
    <t xml:space="preserve">ԱՇԽԱՏԱՎԱՐՁԻ ՉԱՓԸ ՀԱՍՏԻՔԱՅԻՆ ՄԵԿ ՄԻԱՎՈՐԻ ՀԱՄԱՐ </t>
  </si>
  <si>
    <t>ԱՇԽԱՏԱՎԱՐՁԻ ՉԱՓԸ ԸՆԴՀԱՆՈՒՐ ՀԱՍՏԻՔՆԵՐԻ ՀԱՄԱՐ</t>
  </si>
  <si>
    <t>Համայնքի ղեկավար</t>
  </si>
  <si>
    <t>համայնքի ղեկավարի առաջին տեղակալ</t>
  </si>
  <si>
    <t>Համայնքի ղեկավարի տեղակալ</t>
  </si>
  <si>
    <t>Համայնքի ղեկավարի խորհրդական</t>
  </si>
  <si>
    <t>Համայնքի ղեկավարի մամուլի քարտուղար</t>
  </si>
  <si>
    <t>Համայնքի ղեկավարի օգնական</t>
  </si>
  <si>
    <t>Ընդամենը՝</t>
  </si>
  <si>
    <t>ՀԱՄԱՅՆՔԱՅԻՆ ՎԱՐՉԱԿԱՆ ՊԱՇՏՈՆՆԵՐ</t>
  </si>
  <si>
    <t>Արծվանիստ, Աստղաձոր, Վերին Գետաշեն, Ծովասար, Ծակքար, Ձորագյուղ, Մադինա, Վաղաշեն, Վարդաձոր բնակավայրերի վարչական ղեկավարներ</t>
  </si>
  <si>
    <t>Գեղհովիտ, Ներքին Գետաշեն, Զոլաքար, Ծովինար, Վարդենիկ, Լիճք, Երանոս բնակավայրերի վարչական ղեկավարներ</t>
  </si>
  <si>
    <t>ՀԱՄԱՅՆՔԱՅԻՆ ԾԱՌԱՅՈՒԹՅԱՆ ՊԱՇՏՈՆՆԵՐ</t>
  </si>
  <si>
    <t>Աշխատակազմի քարտուղար</t>
  </si>
  <si>
    <t>Քաղաքաշինության և հողաշինության բաժին</t>
  </si>
  <si>
    <t>Բաժնի պետ</t>
  </si>
  <si>
    <t>Գլխավոր մասնագետ</t>
  </si>
  <si>
    <t>Առաջատար մասնագետ</t>
  </si>
  <si>
    <t>Գյուղատնտեսության և բնապահպանության բաժին</t>
  </si>
  <si>
    <t>Ֆինանսատնտեսագիտական, եկամուտների հաշվառման և հավաքագրման բաժին</t>
  </si>
  <si>
    <t>Զարգացման ծրագրերի, տուրիզմի, առևտրի, սպասարկման և գովազդի բաժին</t>
  </si>
  <si>
    <t>Կրթության, մշակույթի, սպորտի և երիտասարդության հարցերի բաժին</t>
  </si>
  <si>
    <t>Սոցիալական աջակցության և առողջապահության հարցերի բաժին</t>
  </si>
  <si>
    <t>Իրավաբանական բաժին</t>
  </si>
  <si>
    <t>Քարտուղարության, անձնակազմի կառավարման, տեղեկատվական տեխնոլոգիաների բաժին</t>
  </si>
  <si>
    <t>Առաջին կարգի մասնագետ</t>
  </si>
  <si>
    <t>Աշխատակազմ (կառուցվածքային ստորաբաժանումների մեջ չներառված պաշտոններ)</t>
  </si>
  <si>
    <t>ՏԵԽՆԻԿԱԿԱՆ ՍՊԱՍԱՐԿՈՒՄ ԻՐԱԿԱՆԱՑՆՈՂ ԱՆՁՆԱԿԱԶՄ</t>
  </si>
  <si>
    <t>Հավաքարար</t>
  </si>
  <si>
    <t>Պահակ</t>
  </si>
  <si>
    <t>Գործավար</t>
  </si>
  <si>
    <t>վարորդ</t>
  </si>
  <si>
    <t>Բանվոր</t>
  </si>
  <si>
    <t>Էլեկտրիկ</t>
  </si>
  <si>
    <t>Սանտեխնիկ</t>
  </si>
  <si>
    <t>Տնտեսվար</t>
  </si>
  <si>
    <t>ՔԱՂԱՔԱՑԻԱԿԱՆ ԱՇԽԱՏԱՆՔ ԻՐԱԿԱՆԱՑՆՈՂ ԱՆՁՆԱԿԱԶՄ</t>
  </si>
  <si>
    <t>Ցանցային ադմինիստրատոր-օպերատոր</t>
  </si>
  <si>
    <t>Անասնաբույժ</t>
  </si>
  <si>
    <t>Ընդհանուրը՝</t>
  </si>
  <si>
    <t>Ավագանու խմբակցության գործավար</t>
  </si>
  <si>
    <t>Ավագանու խմբակցության փորձագետ</t>
  </si>
  <si>
    <t>ՀՀ ԳԵՂԱՐՔՈՒՆԻՔԻ ՄԱՐԶԻ ՄԱՐՏՈՒՆՈՒ ՀԱՄԱՅՆՔԱՊԵՏԱՐԱՆԻ ԱՇԽԱՏԱԿԱԶՄԻ ԱՆՇԱՏԱԿԻՑՆԵՐԻ ԹՎԱՔԱՆԱԿԸ, ՀԱՍՏԻՔԱՑՈՒՑԱԿԸ ԵՎ ՊԱՇՏՈՆԱՅԻՆ ԴՐՈՒՅՔԱՉԱՓԵՐԸ</t>
  </si>
  <si>
    <t xml:space="preserve">Հաստիքացուցակը և պաշտոնային դրույքաչափերը` </t>
  </si>
  <si>
    <t>Գնումների բաժին</t>
  </si>
  <si>
    <t>Աշխատակազմի քարտուղար՝                                              Ս. Հովհաննիսյան</t>
  </si>
  <si>
    <t>Գլխավոր մասնագետ /ՔԿԱԳ/</t>
  </si>
  <si>
    <t xml:space="preserve">Գլխավոր մասնագետ </t>
  </si>
  <si>
    <t>Առաջատար մասնագետ /ՔԿԱԳ/</t>
  </si>
  <si>
    <t>ՀԱՄԱՅՆՔԱՅԻՆ ՔԱՂԱՔԱԿԱՆ ՊԱՇՏՈՆՆԵՐ</t>
  </si>
  <si>
    <t>ՀԱՄԱՅՆՔԱՅԻՆ ՀԱՅԵՑՈՂԱԿԱՆ ՊԱՇՏՈՆՆԵՐ</t>
  </si>
  <si>
    <t>Իրավաբանական հարցերով փորձագետ</t>
  </si>
  <si>
    <t>Աշխատակիցների թվաքանակը՝ 208</t>
  </si>
  <si>
    <t>Հավելված 
 ՀՀ Գեղարքունիքի մարզի Մարտունի համայնքի ավագանու 2024 թվականի դեկտեմբերի 20-ի №   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</si>
</sst>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name val="GHEA Grapalat"/>
      <family val="3"/>
    </font>
    <font>
      <b/>
      <sz val="10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1"/>
      <name val="GHEA Grapalat"/>
      <family val="3"/>
    </font>
    <font>
      <b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selection activeCell="C40" sqref="C40"/>
    </sheetView>
  </sheetViews>
  <sheetFormatPr defaultRowHeight="13.5" x14ac:dyDescent="0.25"/>
  <cols>
    <col min="1" max="1" width="4.5703125" style="7" bestFit="1" customWidth="1"/>
    <col min="2" max="2" width="44.28515625" style="8" customWidth="1"/>
    <col min="3" max="3" width="14.28515625" style="8" customWidth="1"/>
    <col min="4" max="4" width="16" style="8" customWidth="1"/>
    <col min="5" max="5" width="14.140625" style="8" customWidth="1"/>
    <col min="6" max="6" width="20.42578125" style="8" customWidth="1"/>
    <col min="7" max="7" width="22.28515625" style="8" customWidth="1"/>
    <col min="8" max="8" width="10.140625" style="8" bestFit="1" customWidth="1"/>
    <col min="9" max="16384" width="9.140625" style="8"/>
  </cols>
  <sheetData>
    <row r="1" spans="1:7" ht="18.75" customHeight="1" x14ac:dyDescent="0.25">
      <c r="F1" s="41" t="s">
        <v>58</v>
      </c>
      <c r="G1" s="41"/>
    </row>
    <row r="2" spans="1:7" x14ac:dyDescent="0.25">
      <c r="F2" s="41"/>
      <c r="G2" s="41"/>
    </row>
    <row r="3" spans="1:7" x14ac:dyDescent="0.25">
      <c r="F3" s="41"/>
      <c r="G3" s="41"/>
    </row>
    <row r="4" spans="1:7" x14ac:dyDescent="0.25">
      <c r="F4" s="41"/>
      <c r="G4" s="41"/>
    </row>
    <row r="5" spans="1:7" ht="20.25" customHeight="1" x14ac:dyDescent="0.3">
      <c r="A5" s="2"/>
      <c r="B5" s="3"/>
      <c r="C5" s="3"/>
      <c r="D5" s="3"/>
      <c r="E5" s="5"/>
      <c r="F5" s="5"/>
      <c r="G5" s="5"/>
    </row>
    <row r="6" spans="1:7" s="9" customFormat="1" x14ac:dyDescent="0.25">
      <c r="A6" s="43" t="s">
        <v>47</v>
      </c>
      <c r="B6" s="43"/>
      <c r="C6" s="43"/>
      <c r="D6" s="43"/>
      <c r="E6" s="43"/>
      <c r="F6" s="43"/>
      <c r="G6" s="43"/>
    </row>
    <row r="7" spans="1:7" s="9" customFormat="1" ht="15.75" customHeight="1" x14ac:dyDescent="0.25">
      <c r="A7" s="43"/>
      <c r="B7" s="43"/>
      <c r="C7" s="43"/>
      <c r="D7" s="43"/>
      <c r="E7" s="43"/>
      <c r="F7" s="43"/>
      <c r="G7" s="43"/>
    </row>
    <row r="8" spans="1:7" s="9" customFormat="1" ht="15.75" customHeight="1" x14ac:dyDescent="0.25">
      <c r="A8" s="6">
        <v>1</v>
      </c>
      <c r="B8" s="45" t="s">
        <v>57</v>
      </c>
      <c r="C8" s="45"/>
      <c r="D8" s="6"/>
      <c r="E8" s="6"/>
      <c r="F8" s="6"/>
      <c r="G8" s="6"/>
    </row>
    <row r="9" spans="1:7" s="9" customFormat="1" ht="15.75" customHeight="1" x14ac:dyDescent="0.25">
      <c r="A9" s="4">
        <v>2</v>
      </c>
      <c r="B9" s="44" t="s">
        <v>48</v>
      </c>
      <c r="C9" s="44"/>
      <c r="D9" s="4"/>
      <c r="E9" s="4"/>
      <c r="F9" s="4"/>
      <c r="G9" s="4"/>
    </row>
    <row r="10" spans="1:7" ht="82.5" customHeight="1" x14ac:dyDescent="0.25">
      <c r="A10" s="18" t="s">
        <v>0</v>
      </c>
      <c r="B10" s="18" t="s">
        <v>1</v>
      </c>
      <c r="C10" s="19" t="s">
        <v>2</v>
      </c>
      <c r="D10" s="19" t="s">
        <v>3</v>
      </c>
      <c r="E10" s="19" t="s">
        <v>4</v>
      </c>
      <c r="F10" s="19" t="s">
        <v>5</v>
      </c>
      <c r="G10" s="19" t="s">
        <v>6</v>
      </c>
    </row>
    <row r="11" spans="1:7" s="10" customFormat="1" ht="16.5" x14ac:dyDescent="0.25">
      <c r="A11" s="29" t="s">
        <v>54</v>
      </c>
      <c r="B11" s="29"/>
      <c r="C11" s="29"/>
      <c r="D11" s="29"/>
      <c r="E11" s="29"/>
      <c r="F11" s="29"/>
      <c r="G11" s="29"/>
    </row>
    <row r="12" spans="1:7" ht="16.5" x14ac:dyDescent="0.3">
      <c r="A12" s="1">
        <v>1</v>
      </c>
      <c r="B12" s="15" t="s">
        <v>7</v>
      </c>
      <c r="C12" s="1">
        <v>1</v>
      </c>
      <c r="D12" s="1">
        <v>700000</v>
      </c>
      <c r="E12" s="1">
        <v>8000</v>
      </c>
      <c r="F12" s="1">
        <f>SUM(D12+E12)</f>
        <v>708000</v>
      </c>
      <c r="G12" s="1">
        <f t="shared" ref="G12:G21" si="0">SUM(C12*F12)</f>
        <v>708000</v>
      </c>
    </row>
    <row r="13" spans="1:7" ht="16.5" x14ac:dyDescent="0.3">
      <c r="A13" s="1">
        <v>2</v>
      </c>
      <c r="B13" s="15" t="s">
        <v>8</v>
      </c>
      <c r="C13" s="1">
        <v>1</v>
      </c>
      <c r="D13" s="1">
        <v>500000</v>
      </c>
      <c r="E13" s="1">
        <v>8000</v>
      </c>
      <c r="F13" s="1">
        <f t="shared" ref="F13:F18" si="1">SUM(D13+E13)</f>
        <v>508000</v>
      </c>
      <c r="G13" s="1">
        <f t="shared" si="0"/>
        <v>508000</v>
      </c>
    </row>
    <row r="14" spans="1:7" ht="16.5" x14ac:dyDescent="0.3">
      <c r="A14" s="1">
        <v>3</v>
      </c>
      <c r="B14" s="15" t="s">
        <v>9</v>
      </c>
      <c r="C14" s="1">
        <v>1</v>
      </c>
      <c r="D14" s="1">
        <v>500000</v>
      </c>
      <c r="E14" s="1">
        <v>8000</v>
      </c>
      <c r="F14" s="1">
        <f t="shared" si="1"/>
        <v>508000</v>
      </c>
      <c r="G14" s="1">
        <f t="shared" si="0"/>
        <v>508000</v>
      </c>
    </row>
    <row r="15" spans="1:7" ht="16.5" x14ac:dyDescent="0.3">
      <c r="A15" s="42" t="s">
        <v>13</v>
      </c>
      <c r="B15" s="42"/>
      <c r="C15" s="17">
        <f>SUM(C6:C14)</f>
        <v>3</v>
      </c>
      <c r="D15" s="1"/>
      <c r="E15" s="1"/>
      <c r="F15" s="1"/>
      <c r="G15" s="27">
        <f>SUM(G6:G14)</f>
        <v>1724000</v>
      </c>
    </row>
    <row r="16" spans="1:7" ht="16.5" customHeight="1" x14ac:dyDescent="0.25">
      <c r="A16" s="29" t="s">
        <v>55</v>
      </c>
      <c r="B16" s="29"/>
      <c r="C16" s="29"/>
      <c r="D16" s="29"/>
      <c r="E16" s="29"/>
      <c r="F16" s="29"/>
      <c r="G16" s="29"/>
    </row>
    <row r="17" spans="1:7" ht="16.5" x14ac:dyDescent="0.25">
      <c r="A17" s="1">
        <v>4</v>
      </c>
      <c r="B17" s="16" t="s">
        <v>10</v>
      </c>
      <c r="C17" s="1">
        <v>3</v>
      </c>
      <c r="D17" s="1">
        <v>380000</v>
      </c>
      <c r="E17" s="1">
        <v>8000</v>
      </c>
      <c r="F17" s="1">
        <f t="shared" si="1"/>
        <v>388000</v>
      </c>
      <c r="G17" s="1">
        <f t="shared" si="0"/>
        <v>1164000</v>
      </c>
    </row>
    <row r="18" spans="1:7" ht="16.5" customHeight="1" x14ac:dyDescent="0.25">
      <c r="A18" s="1">
        <v>5</v>
      </c>
      <c r="B18" s="14" t="s">
        <v>11</v>
      </c>
      <c r="C18" s="1">
        <v>1</v>
      </c>
      <c r="D18" s="1">
        <v>360000</v>
      </c>
      <c r="E18" s="1">
        <v>8000</v>
      </c>
      <c r="F18" s="1">
        <f t="shared" si="1"/>
        <v>368000</v>
      </c>
      <c r="G18" s="1">
        <f t="shared" si="0"/>
        <v>368000</v>
      </c>
    </row>
    <row r="19" spans="1:7" ht="16.5" x14ac:dyDescent="0.3">
      <c r="A19" s="1">
        <v>6</v>
      </c>
      <c r="B19" s="15" t="s">
        <v>12</v>
      </c>
      <c r="C19" s="1">
        <v>3</v>
      </c>
      <c r="D19" s="1">
        <v>360000</v>
      </c>
      <c r="E19" s="1">
        <v>8000</v>
      </c>
      <c r="F19" s="1">
        <f>SUM(D19+E19)</f>
        <v>368000</v>
      </c>
      <c r="G19" s="1">
        <f t="shared" si="0"/>
        <v>1104000</v>
      </c>
    </row>
    <row r="20" spans="1:7" ht="16.5" x14ac:dyDescent="0.3">
      <c r="A20" s="1">
        <v>7</v>
      </c>
      <c r="B20" s="15" t="s">
        <v>56</v>
      </c>
      <c r="C20" s="1">
        <v>1</v>
      </c>
      <c r="D20" s="1">
        <v>450000</v>
      </c>
      <c r="E20" s="1">
        <v>8000</v>
      </c>
      <c r="F20" s="1">
        <f>SUM(D20+E20)</f>
        <v>458000</v>
      </c>
      <c r="G20" s="1">
        <f t="shared" si="0"/>
        <v>458000</v>
      </c>
    </row>
    <row r="21" spans="1:7" ht="16.5" x14ac:dyDescent="0.25">
      <c r="A21" s="1">
        <v>8</v>
      </c>
      <c r="B21" s="14" t="s">
        <v>46</v>
      </c>
      <c r="C21" s="1">
        <v>1</v>
      </c>
      <c r="D21" s="12">
        <v>130000</v>
      </c>
      <c r="E21" s="1">
        <v>8000</v>
      </c>
      <c r="F21" s="1">
        <f>SUM(D21+E21)</f>
        <v>138000</v>
      </c>
      <c r="G21" s="1">
        <f t="shared" si="0"/>
        <v>138000</v>
      </c>
    </row>
    <row r="22" spans="1:7" ht="16.5" x14ac:dyDescent="0.3">
      <c r="A22" s="42" t="s">
        <v>13</v>
      </c>
      <c r="B22" s="42"/>
      <c r="C22" s="17">
        <f>SUM(C17:C21)</f>
        <v>9</v>
      </c>
      <c r="D22" s="17"/>
      <c r="E22" s="17"/>
      <c r="F22" s="17"/>
      <c r="G22" s="20">
        <f>SUM(G17:G21)</f>
        <v>3232000</v>
      </c>
    </row>
    <row r="23" spans="1:7" ht="16.5" x14ac:dyDescent="0.3">
      <c r="A23" s="46" t="s">
        <v>14</v>
      </c>
      <c r="B23" s="46"/>
      <c r="C23" s="46"/>
      <c r="D23" s="46"/>
      <c r="E23" s="46"/>
      <c r="F23" s="46"/>
      <c r="G23" s="46"/>
    </row>
    <row r="24" spans="1:7" ht="66.75" customHeight="1" x14ac:dyDescent="0.3">
      <c r="A24" s="1">
        <v>9</v>
      </c>
      <c r="B24" s="21" t="s">
        <v>15</v>
      </c>
      <c r="C24" s="1">
        <v>9</v>
      </c>
      <c r="D24" s="1">
        <v>400000</v>
      </c>
      <c r="E24" s="1">
        <v>8000</v>
      </c>
      <c r="F24" s="1">
        <f>SUM(D24+E24)</f>
        <v>408000</v>
      </c>
      <c r="G24" s="1">
        <f>SUM(C24*F24)</f>
        <v>3672000</v>
      </c>
    </row>
    <row r="25" spans="1:7" ht="57" customHeight="1" x14ac:dyDescent="0.25">
      <c r="A25" s="1">
        <v>10</v>
      </c>
      <c r="B25" s="14" t="s">
        <v>16</v>
      </c>
      <c r="C25" s="1">
        <v>7</v>
      </c>
      <c r="D25" s="1">
        <v>470000</v>
      </c>
      <c r="E25" s="1">
        <v>8000</v>
      </c>
      <c r="F25" s="1">
        <f t="shared" ref="F25:F98" si="2">SUM(D25+E25)</f>
        <v>478000</v>
      </c>
      <c r="G25" s="1">
        <f>SUM(C25*F25)</f>
        <v>3346000</v>
      </c>
    </row>
    <row r="26" spans="1:7" s="11" customFormat="1" ht="16.5" x14ac:dyDescent="0.3">
      <c r="A26" s="42" t="s">
        <v>13</v>
      </c>
      <c r="B26" s="42"/>
      <c r="C26" s="20">
        <f>SUM(C24:C25)</f>
        <v>16</v>
      </c>
      <c r="D26" s="20"/>
      <c r="E26" s="20"/>
      <c r="F26" s="20"/>
      <c r="G26" s="20">
        <f>SUM(G24:G25)</f>
        <v>7018000</v>
      </c>
    </row>
    <row r="27" spans="1:7" ht="16.5" customHeight="1" x14ac:dyDescent="0.25">
      <c r="A27" s="29" t="s">
        <v>17</v>
      </c>
      <c r="B27" s="29"/>
      <c r="C27" s="29"/>
      <c r="D27" s="29"/>
      <c r="E27" s="29"/>
      <c r="F27" s="29"/>
      <c r="G27" s="29"/>
    </row>
    <row r="28" spans="1:7" s="11" customFormat="1" ht="16.5" x14ac:dyDescent="0.25">
      <c r="A28" s="20">
        <v>11</v>
      </c>
      <c r="B28" s="22" t="s">
        <v>18</v>
      </c>
      <c r="C28" s="20">
        <v>1</v>
      </c>
      <c r="D28" s="20">
        <v>550000</v>
      </c>
      <c r="E28" s="20">
        <v>8000</v>
      </c>
      <c r="F28" s="20">
        <f>SUM(D28+E28)</f>
        <v>558000</v>
      </c>
      <c r="G28" s="20">
        <f>C28*F28</f>
        <v>558000</v>
      </c>
    </row>
    <row r="29" spans="1:7" ht="16.5" customHeight="1" x14ac:dyDescent="0.25">
      <c r="A29" s="29" t="s">
        <v>19</v>
      </c>
      <c r="B29" s="29"/>
      <c r="C29" s="29"/>
      <c r="D29" s="29"/>
      <c r="E29" s="29"/>
      <c r="F29" s="29"/>
      <c r="G29" s="29"/>
    </row>
    <row r="30" spans="1:7" ht="16.5" customHeight="1" x14ac:dyDescent="0.25">
      <c r="A30" s="26">
        <v>12</v>
      </c>
      <c r="B30" s="14" t="s">
        <v>20</v>
      </c>
      <c r="C30" s="26">
        <v>1</v>
      </c>
      <c r="D30" s="26">
        <v>430000</v>
      </c>
      <c r="E30" s="26">
        <v>8000</v>
      </c>
      <c r="F30" s="1">
        <f t="shared" si="2"/>
        <v>438000</v>
      </c>
      <c r="G30" s="1">
        <f>SUM(C30*F30)</f>
        <v>438000</v>
      </c>
    </row>
    <row r="31" spans="1:7" ht="16.5" x14ac:dyDescent="0.25">
      <c r="A31" s="1">
        <v>13</v>
      </c>
      <c r="B31" s="14" t="s">
        <v>21</v>
      </c>
      <c r="C31" s="12">
        <v>3</v>
      </c>
      <c r="D31" s="1">
        <v>330000</v>
      </c>
      <c r="E31" s="1">
        <v>8000</v>
      </c>
      <c r="F31" s="1">
        <f t="shared" si="2"/>
        <v>338000</v>
      </c>
      <c r="G31" s="1">
        <f>SUM(C31*F31)</f>
        <v>1014000</v>
      </c>
    </row>
    <row r="32" spans="1:7" ht="16.5" x14ac:dyDescent="0.25">
      <c r="A32" s="1">
        <v>14</v>
      </c>
      <c r="B32" s="14" t="s">
        <v>22</v>
      </c>
      <c r="C32" s="1">
        <v>3</v>
      </c>
      <c r="D32" s="1">
        <v>260000</v>
      </c>
      <c r="E32" s="1">
        <v>8000</v>
      </c>
      <c r="F32" s="1">
        <f t="shared" si="2"/>
        <v>268000</v>
      </c>
      <c r="G32" s="1">
        <f>SUM(C32*F32)</f>
        <v>804000</v>
      </c>
    </row>
    <row r="33" spans="1:7" ht="16.5" x14ac:dyDescent="0.25">
      <c r="A33" s="1">
        <v>15</v>
      </c>
      <c r="B33" s="14" t="s">
        <v>30</v>
      </c>
      <c r="C33" s="1">
        <v>2</v>
      </c>
      <c r="D33" s="1">
        <v>210000</v>
      </c>
      <c r="E33" s="1">
        <v>8000</v>
      </c>
      <c r="F33" s="1">
        <f t="shared" si="2"/>
        <v>218000</v>
      </c>
      <c r="G33" s="1">
        <f>SUM(C33*F33)</f>
        <v>436000</v>
      </c>
    </row>
    <row r="34" spans="1:7" s="11" customFormat="1" ht="16.5" x14ac:dyDescent="0.3">
      <c r="A34" s="42" t="s">
        <v>13</v>
      </c>
      <c r="B34" s="42"/>
      <c r="C34" s="28">
        <f>SUM(C30:C33)</f>
        <v>9</v>
      </c>
      <c r="D34" s="20"/>
      <c r="E34" s="20"/>
      <c r="F34" s="20"/>
      <c r="G34" s="20">
        <f>SUM(G30:G33)</f>
        <v>2692000</v>
      </c>
    </row>
    <row r="35" spans="1:7" ht="17.25" customHeight="1" x14ac:dyDescent="0.25">
      <c r="A35" s="47" t="s">
        <v>23</v>
      </c>
      <c r="B35" s="47"/>
      <c r="C35" s="47"/>
      <c r="D35" s="47"/>
      <c r="E35" s="47"/>
      <c r="F35" s="47"/>
      <c r="G35" s="47"/>
    </row>
    <row r="36" spans="1:7" ht="16.5" x14ac:dyDescent="0.25">
      <c r="A36" s="1">
        <v>16</v>
      </c>
      <c r="B36" s="14" t="s">
        <v>20</v>
      </c>
      <c r="C36" s="1">
        <v>1</v>
      </c>
      <c r="D36" s="1">
        <v>430000</v>
      </c>
      <c r="E36" s="1">
        <v>8000</v>
      </c>
      <c r="F36" s="1">
        <f t="shared" si="2"/>
        <v>438000</v>
      </c>
      <c r="G36" s="1">
        <f>SUM(C36*F36)</f>
        <v>438000</v>
      </c>
    </row>
    <row r="37" spans="1:7" ht="16.5" x14ac:dyDescent="0.25">
      <c r="A37" s="1">
        <v>17</v>
      </c>
      <c r="B37" s="14" t="s">
        <v>21</v>
      </c>
      <c r="C37" s="1">
        <v>2</v>
      </c>
      <c r="D37" s="1">
        <v>330000</v>
      </c>
      <c r="E37" s="1">
        <v>8000</v>
      </c>
      <c r="F37" s="1">
        <f t="shared" si="2"/>
        <v>338000</v>
      </c>
      <c r="G37" s="1">
        <f>SUM(C37*F37)</f>
        <v>676000</v>
      </c>
    </row>
    <row r="38" spans="1:7" ht="16.5" x14ac:dyDescent="0.25">
      <c r="A38" s="1">
        <v>18</v>
      </c>
      <c r="B38" s="14" t="s">
        <v>22</v>
      </c>
      <c r="C38" s="1">
        <v>2</v>
      </c>
      <c r="D38" s="1">
        <v>260000</v>
      </c>
      <c r="E38" s="1">
        <v>8000</v>
      </c>
      <c r="F38" s="1">
        <f t="shared" si="2"/>
        <v>268000</v>
      </c>
      <c r="G38" s="1">
        <f>SUM(C38*F38)</f>
        <v>536000</v>
      </c>
    </row>
    <row r="39" spans="1:7" ht="16.5" x14ac:dyDescent="0.25">
      <c r="A39" s="1">
        <v>19</v>
      </c>
      <c r="B39" s="14" t="s">
        <v>30</v>
      </c>
      <c r="C39" s="1">
        <v>1</v>
      </c>
      <c r="D39" s="1">
        <v>210000</v>
      </c>
      <c r="E39" s="1">
        <v>8000</v>
      </c>
      <c r="F39" s="1">
        <f t="shared" si="2"/>
        <v>218000</v>
      </c>
      <c r="G39" s="1">
        <f>SUM(C39*F39)</f>
        <v>218000</v>
      </c>
    </row>
    <row r="40" spans="1:7" s="11" customFormat="1" ht="16.5" x14ac:dyDescent="0.3">
      <c r="A40" s="42" t="s">
        <v>13</v>
      </c>
      <c r="B40" s="42"/>
      <c r="C40" s="20">
        <f>SUM(C36:C39)</f>
        <v>6</v>
      </c>
      <c r="D40" s="20"/>
      <c r="E40" s="20"/>
      <c r="F40" s="20"/>
      <c r="G40" s="20">
        <f>SUM(G36:G39)</f>
        <v>1868000</v>
      </c>
    </row>
    <row r="41" spans="1:7" ht="16.5" customHeight="1" x14ac:dyDescent="0.25">
      <c r="A41" s="29" t="s">
        <v>24</v>
      </c>
      <c r="B41" s="29"/>
      <c r="C41" s="29"/>
      <c r="D41" s="29"/>
      <c r="E41" s="29"/>
      <c r="F41" s="29"/>
      <c r="G41" s="29"/>
    </row>
    <row r="42" spans="1:7" ht="16.5" x14ac:dyDescent="0.25">
      <c r="A42" s="1">
        <v>20</v>
      </c>
      <c r="B42" s="14" t="s">
        <v>20</v>
      </c>
      <c r="C42" s="1">
        <v>1</v>
      </c>
      <c r="D42" s="1">
        <v>430000</v>
      </c>
      <c r="E42" s="1">
        <v>8000</v>
      </c>
      <c r="F42" s="1">
        <f t="shared" si="2"/>
        <v>438000</v>
      </c>
      <c r="G42" s="1">
        <f>SUM(C42*F42)</f>
        <v>438000</v>
      </c>
    </row>
    <row r="43" spans="1:7" ht="16.5" x14ac:dyDescent="0.25">
      <c r="A43" s="1">
        <v>21</v>
      </c>
      <c r="B43" s="14" t="s">
        <v>21</v>
      </c>
      <c r="C43" s="1">
        <v>3</v>
      </c>
      <c r="D43" s="1">
        <v>330000</v>
      </c>
      <c r="E43" s="1">
        <v>8000</v>
      </c>
      <c r="F43" s="1">
        <f t="shared" si="2"/>
        <v>338000</v>
      </c>
      <c r="G43" s="1">
        <f>SUM(C43*F43)</f>
        <v>1014000</v>
      </c>
    </row>
    <row r="44" spans="1:7" ht="16.5" x14ac:dyDescent="0.25">
      <c r="A44" s="1">
        <v>22</v>
      </c>
      <c r="B44" s="14" t="s">
        <v>22</v>
      </c>
      <c r="C44" s="1">
        <v>3</v>
      </c>
      <c r="D44" s="1">
        <v>260000</v>
      </c>
      <c r="E44" s="1">
        <v>8000</v>
      </c>
      <c r="F44" s="1">
        <f t="shared" si="2"/>
        <v>268000</v>
      </c>
      <c r="G44" s="1">
        <f>SUM(C44*F44)</f>
        <v>804000</v>
      </c>
    </row>
    <row r="45" spans="1:7" ht="16.5" x14ac:dyDescent="0.25">
      <c r="A45" s="1">
        <v>23</v>
      </c>
      <c r="B45" s="14" t="s">
        <v>30</v>
      </c>
      <c r="C45" s="1">
        <v>2</v>
      </c>
      <c r="D45" s="1">
        <v>210000</v>
      </c>
      <c r="E45" s="1">
        <v>8000</v>
      </c>
      <c r="F45" s="1">
        <f t="shared" si="2"/>
        <v>218000</v>
      </c>
      <c r="G45" s="1">
        <f>SUM(C45*F45)</f>
        <v>436000</v>
      </c>
    </row>
    <row r="46" spans="1:7" s="11" customFormat="1" ht="16.5" customHeight="1" x14ac:dyDescent="0.3">
      <c r="A46" s="30" t="s">
        <v>13</v>
      </c>
      <c r="B46" s="31"/>
      <c r="C46" s="20">
        <f>SUM(C42:C45)</f>
        <v>9</v>
      </c>
      <c r="D46" s="20"/>
      <c r="E46" s="20"/>
      <c r="F46" s="20"/>
      <c r="G46" s="20">
        <f>SUM(G42:G45)</f>
        <v>2692000</v>
      </c>
    </row>
    <row r="47" spans="1:7" ht="16.5" customHeight="1" x14ac:dyDescent="0.25">
      <c r="A47" s="32" t="s">
        <v>25</v>
      </c>
      <c r="B47" s="33"/>
      <c r="C47" s="33"/>
      <c r="D47" s="33"/>
      <c r="E47" s="33"/>
      <c r="F47" s="33"/>
      <c r="G47" s="34"/>
    </row>
    <row r="48" spans="1:7" ht="16.5" x14ac:dyDescent="0.25">
      <c r="A48" s="1">
        <v>24</v>
      </c>
      <c r="B48" s="14" t="s">
        <v>20</v>
      </c>
      <c r="C48" s="12">
        <v>1</v>
      </c>
      <c r="D48" s="1">
        <v>430000</v>
      </c>
      <c r="E48" s="1">
        <v>8000</v>
      </c>
      <c r="F48" s="1">
        <f t="shared" si="2"/>
        <v>438000</v>
      </c>
      <c r="G48" s="1">
        <f>SUM(C48*F48)</f>
        <v>438000</v>
      </c>
    </row>
    <row r="49" spans="1:7" ht="16.5" x14ac:dyDescent="0.25">
      <c r="A49" s="1">
        <v>25</v>
      </c>
      <c r="B49" s="14" t="s">
        <v>21</v>
      </c>
      <c r="C49" s="12">
        <v>1</v>
      </c>
      <c r="D49" s="1">
        <v>330000</v>
      </c>
      <c r="E49" s="1">
        <v>8000</v>
      </c>
      <c r="F49" s="1">
        <f t="shared" si="2"/>
        <v>338000</v>
      </c>
      <c r="G49" s="1">
        <f>SUM(C49*F49)</f>
        <v>338000</v>
      </c>
    </row>
    <row r="50" spans="1:7" ht="16.5" x14ac:dyDescent="0.25">
      <c r="A50" s="1">
        <v>26</v>
      </c>
      <c r="B50" s="14" t="s">
        <v>22</v>
      </c>
      <c r="C50" s="12">
        <v>2</v>
      </c>
      <c r="D50" s="1">
        <v>260000</v>
      </c>
      <c r="E50" s="1">
        <v>8000</v>
      </c>
      <c r="F50" s="1">
        <f t="shared" si="2"/>
        <v>268000</v>
      </c>
      <c r="G50" s="1">
        <f>SUM(C50*F50)</f>
        <v>536000</v>
      </c>
    </row>
    <row r="51" spans="1:7" ht="16.5" x14ac:dyDescent="0.25">
      <c r="A51" s="1">
        <v>27</v>
      </c>
      <c r="B51" s="14" t="s">
        <v>30</v>
      </c>
      <c r="C51" s="12">
        <v>1</v>
      </c>
      <c r="D51" s="1">
        <v>210000</v>
      </c>
      <c r="E51" s="1">
        <v>8000</v>
      </c>
      <c r="F51" s="1">
        <f t="shared" si="2"/>
        <v>218000</v>
      </c>
      <c r="G51" s="1">
        <f>SUM(C51*F51)</f>
        <v>218000</v>
      </c>
    </row>
    <row r="52" spans="1:7" s="11" customFormat="1" ht="16.5" customHeight="1" x14ac:dyDescent="0.3">
      <c r="A52" s="30" t="s">
        <v>13</v>
      </c>
      <c r="B52" s="31"/>
      <c r="C52" s="20">
        <f>SUM(C48:C51)</f>
        <v>5</v>
      </c>
      <c r="D52" s="20"/>
      <c r="E52" s="20"/>
      <c r="F52" s="20"/>
      <c r="G52" s="20">
        <f>SUM(G48:G51)</f>
        <v>1530000</v>
      </c>
    </row>
    <row r="53" spans="1:7" ht="16.5" customHeight="1" x14ac:dyDescent="0.25">
      <c r="A53" s="32" t="s">
        <v>26</v>
      </c>
      <c r="B53" s="33"/>
      <c r="C53" s="33"/>
      <c r="D53" s="33"/>
      <c r="E53" s="33"/>
      <c r="F53" s="33"/>
      <c r="G53" s="34"/>
    </row>
    <row r="54" spans="1:7" ht="16.5" x14ac:dyDescent="0.25">
      <c r="A54" s="1">
        <v>28</v>
      </c>
      <c r="B54" s="14" t="s">
        <v>20</v>
      </c>
      <c r="C54" s="1">
        <v>1</v>
      </c>
      <c r="D54" s="1">
        <v>430000</v>
      </c>
      <c r="E54" s="1">
        <v>8000</v>
      </c>
      <c r="F54" s="1">
        <f t="shared" si="2"/>
        <v>438000</v>
      </c>
      <c r="G54" s="1">
        <f>SUM(C54*F54)</f>
        <v>438000</v>
      </c>
    </row>
    <row r="55" spans="1:7" ht="16.5" x14ac:dyDescent="0.25">
      <c r="A55" s="1">
        <v>29</v>
      </c>
      <c r="B55" s="14" t="s">
        <v>21</v>
      </c>
      <c r="C55" s="1">
        <v>2</v>
      </c>
      <c r="D55" s="1">
        <v>330000</v>
      </c>
      <c r="E55" s="1">
        <v>8000</v>
      </c>
      <c r="F55" s="1">
        <f t="shared" si="2"/>
        <v>338000</v>
      </c>
      <c r="G55" s="1">
        <f>SUM(C55*F55)</f>
        <v>676000</v>
      </c>
    </row>
    <row r="56" spans="1:7" ht="16.5" x14ac:dyDescent="0.25">
      <c r="A56" s="1">
        <v>30</v>
      </c>
      <c r="B56" s="14" t="s">
        <v>22</v>
      </c>
      <c r="C56" s="1">
        <v>1</v>
      </c>
      <c r="D56" s="1">
        <v>260000</v>
      </c>
      <c r="E56" s="1">
        <v>8000</v>
      </c>
      <c r="F56" s="1">
        <f t="shared" si="2"/>
        <v>268000</v>
      </c>
      <c r="G56" s="1">
        <f>SUM(C56*F56)</f>
        <v>268000</v>
      </c>
    </row>
    <row r="57" spans="1:7" ht="16.5" x14ac:dyDescent="0.25">
      <c r="A57" s="1">
        <v>31</v>
      </c>
      <c r="B57" s="14" t="s">
        <v>30</v>
      </c>
      <c r="C57" s="1">
        <v>1</v>
      </c>
      <c r="D57" s="1">
        <v>210000</v>
      </c>
      <c r="E57" s="1">
        <v>8000</v>
      </c>
      <c r="F57" s="1">
        <f t="shared" si="2"/>
        <v>218000</v>
      </c>
      <c r="G57" s="1">
        <f t="shared" ref="G57:G98" si="3">SUM(C57*F57)</f>
        <v>218000</v>
      </c>
    </row>
    <row r="58" spans="1:7" s="11" customFormat="1" ht="16.5" customHeight="1" x14ac:dyDescent="0.3">
      <c r="A58" s="30" t="s">
        <v>13</v>
      </c>
      <c r="B58" s="31"/>
      <c r="C58" s="20">
        <f>SUM(C54:C57)</f>
        <v>5</v>
      </c>
      <c r="D58" s="20"/>
      <c r="E58" s="20"/>
      <c r="F58" s="20"/>
      <c r="G58" s="20">
        <f>SUM(G54:G57)</f>
        <v>1600000</v>
      </c>
    </row>
    <row r="59" spans="1:7" ht="16.5" customHeight="1" x14ac:dyDescent="0.25">
      <c r="A59" s="32" t="s">
        <v>27</v>
      </c>
      <c r="B59" s="33"/>
      <c r="C59" s="33"/>
      <c r="D59" s="33"/>
      <c r="E59" s="33"/>
      <c r="F59" s="33"/>
      <c r="G59" s="34"/>
    </row>
    <row r="60" spans="1:7" ht="16.5" x14ac:dyDescent="0.25">
      <c r="A60" s="1">
        <v>32</v>
      </c>
      <c r="B60" s="14" t="s">
        <v>20</v>
      </c>
      <c r="C60" s="1">
        <v>1</v>
      </c>
      <c r="D60" s="1">
        <v>430000</v>
      </c>
      <c r="E60" s="1">
        <v>8000</v>
      </c>
      <c r="F60" s="1">
        <f t="shared" si="2"/>
        <v>438000</v>
      </c>
      <c r="G60" s="1">
        <f t="shared" si="3"/>
        <v>438000</v>
      </c>
    </row>
    <row r="61" spans="1:7" ht="16.5" x14ac:dyDescent="0.25">
      <c r="A61" s="1">
        <v>33</v>
      </c>
      <c r="B61" s="14" t="s">
        <v>21</v>
      </c>
      <c r="C61" s="1">
        <v>1</v>
      </c>
      <c r="D61" s="1">
        <v>330000</v>
      </c>
      <c r="E61" s="1">
        <v>8000</v>
      </c>
      <c r="F61" s="1">
        <f t="shared" si="2"/>
        <v>338000</v>
      </c>
      <c r="G61" s="1">
        <f t="shared" si="3"/>
        <v>338000</v>
      </c>
    </row>
    <row r="62" spans="1:7" ht="16.5" x14ac:dyDescent="0.25">
      <c r="A62" s="1">
        <v>34</v>
      </c>
      <c r="B62" s="14" t="s">
        <v>22</v>
      </c>
      <c r="C62" s="1">
        <v>2</v>
      </c>
      <c r="D62" s="1">
        <v>260000</v>
      </c>
      <c r="E62" s="1">
        <v>8000</v>
      </c>
      <c r="F62" s="1">
        <f t="shared" si="2"/>
        <v>268000</v>
      </c>
      <c r="G62" s="1">
        <f t="shared" si="3"/>
        <v>536000</v>
      </c>
    </row>
    <row r="63" spans="1:7" ht="16.5" x14ac:dyDescent="0.25">
      <c r="A63" s="1">
        <v>35</v>
      </c>
      <c r="B63" s="14" t="s">
        <v>30</v>
      </c>
      <c r="C63" s="1">
        <v>1</v>
      </c>
      <c r="D63" s="1">
        <v>210000</v>
      </c>
      <c r="E63" s="1">
        <v>8000</v>
      </c>
      <c r="F63" s="1">
        <f t="shared" si="2"/>
        <v>218000</v>
      </c>
      <c r="G63" s="1">
        <f t="shared" si="3"/>
        <v>218000</v>
      </c>
    </row>
    <row r="64" spans="1:7" s="11" customFormat="1" ht="16.5" customHeight="1" x14ac:dyDescent="0.3">
      <c r="A64" s="30" t="s">
        <v>13</v>
      </c>
      <c r="B64" s="31"/>
      <c r="C64" s="20">
        <f>SUM(C60:C63)</f>
        <v>5</v>
      </c>
      <c r="D64" s="20"/>
      <c r="E64" s="20"/>
      <c r="F64" s="20"/>
      <c r="G64" s="20">
        <f>SUM(G60:G63)</f>
        <v>1530000</v>
      </c>
    </row>
    <row r="65" spans="1:7" ht="16.5" customHeight="1" x14ac:dyDescent="0.25">
      <c r="A65" s="32" t="s">
        <v>28</v>
      </c>
      <c r="B65" s="33"/>
      <c r="C65" s="33"/>
      <c r="D65" s="33"/>
      <c r="E65" s="33"/>
      <c r="F65" s="33"/>
      <c r="G65" s="34"/>
    </row>
    <row r="66" spans="1:7" ht="16.5" x14ac:dyDescent="0.25">
      <c r="A66" s="1">
        <v>36</v>
      </c>
      <c r="B66" s="14" t="s">
        <v>20</v>
      </c>
      <c r="C66" s="1">
        <v>1</v>
      </c>
      <c r="D66" s="1">
        <v>430000</v>
      </c>
      <c r="E66" s="1">
        <v>8000</v>
      </c>
      <c r="F66" s="1">
        <f t="shared" si="2"/>
        <v>438000</v>
      </c>
      <c r="G66" s="1">
        <f t="shared" si="3"/>
        <v>438000</v>
      </c>
    </row>
    <row r="67" spans="1:7" ht="16.5" x14ac:dyDescent="0.25">
      <c r="A67" s="1">
        <v>37</v>
      </c>
      <c r="B67" s="14" t="s">
        <v>21</v>
      </c>
      <c r="C67" s="1">
        <v>2</v>
      </c>
      <c r="D67" s="1">
        <v>330000</v>
      </c>
      <c r="E67" s="1">
        <v>8000</v>
      </c>
      <c r="F67" s="1">
        <f t="shared" si="2"/>
        <v>338000</v>
      </c>
      <c r="G67" s="1">
        <f t="shared" si="3"/>
        <v>676000</v>
      </c>
    </row>
    <row r="68" spans="1:7" ht="16.5" x14ac:dyDescent="0.25">
      <c r="A68" s="1">
        <v>38</v>
      </c>
      <c r="B68" s="14" t="s">
        <v>22</v>
      </c>
      <c r="C68" s="1">
        <v>1</v>
      </c>
      <c r="D68" s="1">
        <v>260000</v>
      </c>
      <c r="E68" s="1">
        <v>8000</v>
      </c>
      <c r="F68" s="1">
        <f t="shared" si="2"/>
        <v>268000</v>
      </c>
      <c r="G68" s="1">
        <f t="shared" si="3"/>
        <v>268000</v>
      </c>
    </row>
    <row r="69" spans="1:7" ht="16.5" x14ac:dyDescent="0.25">
      <c r="A69" s="1">
        <v>39</v>
      </c>
      <c r="B69" s="14" t="s">
        <v>30</v>
      </c>
      <c r="C69" s="1">
        <v>1</v>
      </c>
      <c r="D69" s="1">
        <v>210000</v>
      </c>
      <c r="E69" s="1">
        <v>8000</v>
      </c>
      <c r="F69" s="1">
        <f t="shared" si="2"/>
        <v>218000</v>
      </c>
      <c r="G69" s="1">
        <f t="shared" si="3"/>
        <v>218000</v>
      </c>
    </row>
    <row r="70" spans="1:7" s="11" customFormat="1" ht="16.5" customHeight="1" x14ac:dyDescent="0.3">
      <c r="A70" s="30" t="s">
        <v>13</v>
      </c>
      <c r="B70" s="31"/>
      <c r="C70" s="20">
        <f>SUM(C66:C69)</f>
        <v>5</v>
      </c>
      <c r="D70" s="20"/>
      <c r="E70" s="20"/>
      <c r="F70" s="20"/>
      <c r="G70" s="20">
        <f>SUM(G66:G69)</f>
        <v>1600000</v>
      </c>
    </row>
    <row r="71" spans="1:7" ht="16.5" customHeight="1" x14ac:dyDescent="0.25">
      <c r="A71" s="32" t="s">
        <v>29</v>
      </c>
      <c r="B71" s="33"/>
      <c r="C71" s="33"/>
      <c r="D71" s="33"/>
      <c r="E71" s="33"/>
      <c r="F71" s="33"/>
      <c r="G71" s="34"/>
    </row>
    <row r="72" spans="1:7" ht="16.5" x14ac:dyDescent="0.25">
      <c r="A72" s="1">
        <v>40</v>
      </c>
      <c r="B72" s="14" t="s">
        <v>20</v>
      </c>
      <c r="C72" s="1">
        <v>1</v>
      </c>
      <c r="D72" s="1">
        <v>430000</v>
      </c>
      <c r="E72" s="1">
        <v>8000</v>
      </c>
      <c r="F72" s="1">
        <f t="shared" si="2"/>
        <v>438000</v>
      </c>
      <c r="G72" s="1">
        <f t="shared" si="3"/>
        <v>438000</v>
      </c>
    </row>
    <row r="73" spans="1:7" ht="16.5" x14ac:dyDescent="0.25">
      <c r="A73" s="1">
        <v>41</v>
      </c>
      <c r="B73" s="14" t="s">
        <v>21</v>
      </c>
      <c r="C73" s="1">
        <v>1</v>
      </c>
      <c r="D73" s="1">
        <v>330000</v>
      </c>
      <c r="E73" s="1">
        <v>8000</v>
      </c>
      <c r="F73" s="1">
        <f t="shared" si="2"/>
        <v>338000</v>
      </c>
      <c r="G73" s="1">
        <f t="shared" si="3"/>
        <v>338000</v>
      </c>
    </row>
    <row r="74" spans="1:7" ht="16.5" x14ac:dyDescent="0.25">
      <c r="A74" s="1">
        <v>42</v>
      </c>
      <c r="B74" s="14" t="s">
        <v>22</v>
      </c>
      <c r="C74" s="1">
        <v>4</v>
      </c>
      <c r="D74" s="1">
        <v>260000</v>
      </c>
      <c r="E74" s="1">
        <v>8000</v>
      </c>
      <c r="F74" s="1">
        <f t="shared" si="2"/>
        <v>268000</v>
      </c>
      <c r="G74" s="1">
        <f t="shared" si="3"/>
        <v>1072000</v>
      </c>
    </row>
    <row r="75" spans="1:7" s="11" customFormat="1" ht="16.5" customHeight="1" x14ac:dyDescent="0.3">
      <c r="A75" s="30" t="s">
        <v>13</v>
      </c>
      <c r="B75" s="31"/>
      <c r="C75" s="20">
        <f>SUM(C72:C74)</f>
        <v>6</v>
      </c>
      <c r="D75" s="20"/>
      <c r="E75" s="20"/>
      <c r="F75" s="20"/>
      <c r="G75" s="20">
        <f>SUM(G72:G74)</f>
        <v>1848000</v>
      </c>
    </row>
    <row r="76" spans="1:7" s="11" customFormat="1" ht="16.5" customHeight="1" x14ac:dyDescent="0.25">
      <c r="A76" s="36" t="s">
        <v>49</v>
      </c>
      <c r="B76" s="37"/>
      <c r="C76" s="37"/>
      <c r="D76" s="37"/>
      <c r="E76" s="37"/>
      <c r="F76" s="37"/>
      <c r="G76" s="38"/>
    </row>
    <row r="77" spans="1:7" s="11" customFormat="1" ht="16.5" x14ac:dyDescent="0.25">
      <c r="A77" s="1">
        <v>43</v>
      </c>
      <c r="B77" s="23" t="s">
        <v>20</v>
      </c>
      <c r="C77" s="12">
        <v>1</v>
      </c>
      <c r="D77" s="12">
        <v>430000</v>
      </c>
      <c r="E77" s="12">
        <v>8000</v>
      </c>
      <c r="F77" s="12">
        <f t="shared" ref="F77" si="4">SUM(D77+E77)</f>
        <v>438000</v>
      </c>
      <c r="G77" s="12">
        <f t="shared" ref="G77" si="5">SUM(C77*F77)</f>
        <v>438000</v>
      </c>
    </row>
    <row r="78" spans="1:7" s="11" customFormat="1" ht="16.5" x14ac:dyDescent="0.25">
      <c r="A78" s="1">
        <v>44</v>
      </c>
      <c r="B78" s="23" t="s">
        <v>21</v>
      </c>
      <c r="C78" s="12">
        <v>3</v>
      </c>
      <c r="D78" s="12">
        <v>330000</v>
      </c>
      <c r="E78" s="12">
        <v>8000</v>
      </c>
      <c r="F78" s="12">
        <f>SUM(D78+E78)</f>
        <v>338000</v>
      </c>
      <c r="G78" s="12">
        <f>SUM(C78*F78)</f>
        <v>1014000</v>
      </c>
    </row>
    <row r="79" spans="1:7" s="11" customFormat="1" ht="16.5" x14ac:dyDescent="0.25">
      <c r="A79" s="1">
        <v>45</v>
      </c>
      <c r="B79" s="23" t="s">
        <v>22</v>
      </c>
      <c r="C79" s="24">
        <v>1</v>
      </c>
      <c r="D79" s="24">
        <v>260000</v>
      </c>
      <c r="E79" s="24">
        <v>8000</v>
      </c>
      <c r="F79" s="24">
        <f>SUM(D79+E79)</f>
        <v>268000</v>
      </c>
      <c r="G79" s="24">
        <f>SUM(C79*F79)</f>
        <v>268000</v>
      </c>
    </row>
    <row r="80" spans="1:7" s="11" customFormat="1" ht="16.5" customHeight="1" x14ac:dyDescent="0.3">
      <c r="A80" s="39" t="s">
        <v>13</v>
      </c>
      <c r="B80" s="40"/>
      <c r="C80" s="20">
        <f>SUM(C77:C79)</f>
        <v>5</v>
      </c>
      <c r="D80" s="25"/>
      <c r="E80" s="25"/>
      <c r="F80" s="25"/>
      <c r="G80" s="25">
        <f>SUM(G77:G79)</f>
        <v>1720000</v>
      </c>
    </row>
    <row r="81" spans="1:7" ht="16.5" customHeight="1" x14ac:dyDescent="0.25">
      <c r="A81" s="32" t="s">
        <v>31</v>
      </c>
      <c r="B81" s="33"/>
      <c r="C81" s="33"/>
      <c r="D81" s="33"/>
      <c r="E81" s="33"/>
      <c r="F81" s="33"/>
      <c r="G81" s="34"/>
    </row>
    <row r="82" spans="1:7" ht="16.5" x14ac:dyDescent="0.25">
      <c r="A82" s="1">
        <v>46</v>
      </c>
      <c r="B82" s="23" t="s">
        <v>51</v>
      </c>
      <c r="C82" s="1">
        <v>1</v>
      </c>
      <c r="D82" s="1">
        <v>210600</v>
      </c>
      <c r="E82" s="1"/>
      <c r="F82" s="1">
        <f t="shared" si="2"/>
        <v>210600</v>
      </c>
      <c r="G82" s="1">
        <f t="shared" si="3"/>
        <v>210600</v>
      </c>
    </row>
    <row r="83" spans="1:7" ht="16.5" x14ac:dyDescent="0.25">
      <c r="A83" s="1">
        <v>47</v>
      </c>
      <c r="B83" s="23" t="s">
        <v>52</v>
      </c>
      <c r="C83" s="1">
        <v>1</v>
      </c>
      <c r="D83" s="1">
        <v>330000</v>
      </c>
      <c r="E83" s="1">
        <v>8000</v>
      </c>
      <c r="F83" s="1">
        <f t="shared" si="2"/>
        <v>338000</v>
      </c>
      <c r="G83" s="1">
        <f t="shared" si="3"/>
        <v>338000</v>
      </c>
    </row>
    <row r="84" spans="1:7" ht="16.5" x14ac:dyDescent="0.25">
      <c r="A84" s="1">
        <v>48</v>
      </c>
      <c r="B84" s="23" t="s">
        <v>53</v>
      </c>
      <c r="C84" s="1">
        <v>1</v>
      </c>
      <c r="D84" s="1">
        <v>160600</v>
      </c>
      <c r="E84" s="1"/>
      <c r="F84" s="1">
        <f t="shared" si="2"/>
        <v>160600</v>
      </c>
      <c r="G84" s="1">
        <f t="shared" si="3"/>
        <v>160600</v>
      </c>
    </row>
    <row r="85" spans="1:7" ht="16.5" x14ac:dyDescent="0.25">
      <c r="A85" s="1">
        <v>49</v>
      </c>
      <c r="B85" s="14" t="s">
        <v>22</v>
      </c>
      <c r="C85" s="12">
        <v>48</v>
      </c>
      <c r="D85" s="1">
        <v>260000</v>
      </c>
      <c r="E85" s="1">
        <v>8000</v>
      </c>
      <c r="F85" s="1">
        <f t="shared" si="2"/>
        <v>268000</v>
      </c>
      <c r="G85" s="1">
        <f t="shared" si="3"/>
        <v>12864000</v>
      </c>
    </row>
    <row r="86" spans="1:7" ht="16.5" x14ac:dyDescent="0.25">
      <c r="A86" s="1">
        <v>50</v>
      </c>
      <c r="B86" s="14" t="s">
        <v>30</v>
      </c>
      <c r="C86" s="1">
        <v>16</v>
      </c>
      <c r="D86" s="1">
        <v>210000</v>
      </c>
      <c r="E86" s="1">
        <v>8000</v>
      </c>
      <c r="F86" s="1">
        <f t="shared" si="2"/>
        <v>218000</v>
      </c>
      <c r="G86" s="1">
        <f t="shared" si="3"/>
        <v>3488000</v>
      </c>
    </row>
    <row r="87" spans="1:7" s="11" customFormat="1" ht="16.5" customHeight="1" x14ac:dyDescent="0.3">
      <c r="A87" s="30" t="s">
        <v>13</v>
      </c>
      <c r="B87" s="31"/>
      <c r="C87" s="20">
        <f>SUM(C82:C86)</f>
        <v>67</v>
      </c>
      <c r="D87" s="20"/>
      <c r="E87" s="20"/>
      <c r="F87" s="20"/>
      <c r="G87" s="20">
        <f>SUM(G82:G86)</f>
        <v>17061200</v>
      </c>
    </row>
    <row r="88" spans="1:7" ht="16.5" customHeight="1" x14ac:dyDescent="0.25">
      <c r="A88" s="32" t="s">
        <v>32</v>
      </c>
      <c r="B88" s="33"/>
      <c r="C88" s="33"/>
      <c r="D88" s="33"/>
      <c r="E88" s="33"/>
      <c r="F88" s="33"/>
      <c r="G88" s="34"/>
    </row>
    <row r="89" spans="1:7" ht="16.5" x14ac:dyDescent="0.25">
      <c r="A89" s="1">
        <v>51</v>
      </c>
      <c r="B89" s="14" t="s">
        <v>33</v>
      </c>
      <c r="C89" s="12">
        <v>5</v>
      </c>
      <c r="D89" s="1">
        <v>170000</v>
      </c>
      <c r="E89" s="1">
        <v>8000</v>
      </c>
      <c r="F89" s="1">
        <f>SUM(D89+E89)</f>
        <v>178000</v>
      </c>
      <c r="G89" s="1">
        <f t="shared" si="3"/>
        <v>890000</v>
      </c>
    </row>
    <row r="90" spans="1:7" ht="16.5" x14ac:dyDescent="0.25">
      <c r="A90" s="1">
        <v>52</v>
      </c>
      <c r="B90" s="14" t="s">
        <v>33</v>
      </c>
      <c r="C90" s="1">
        <v>16</v>
      </c>
      <c r="D90" s="1">
        <v>150000</v>
      </c>
      <c r="E90" s="1">
        <v>8000</v>
      </c>
      <c r="F90" s="1">
        <f t="shared" si="2"/>
        <v>158000</v>
      </c>
      <c r="G90" s="1">
        <f t="shared" si="3"/>
        <v>2528000</v>
      </c>
    </row>
    <row r="91" spans="1:7" ht="16.5" x14ac:dyDescent="0.25">
      <c r="A91" s="1">
        <v>53</v>
      </c>
      <c r="B91" s="14" t="s">
        <v>34</v>
      </c>
      <c r="C91" s="1">
        <v>3</v>
      </c>
      <c r="D91" s="1">
        <v>170000</v>
      </c>
      <c r="E91" s="1">
        <v>8000</v>
      </c>
      <c r="F91" s="1">
        <f t="shared" si="2"/>
        <v>178000</v>
      </c>
      <c r="G91" s="1">
        <f t="shared" si="3"/>
        <v>534000</v>
      </c>
    </row>
    <row r="92" spans="1:7" ht="16.5" x14ac:dyDescent="0.25">
      <c r="A92" s="1">
        <v>54</v>
      </c>
      <c r="B92" s="14" t="s">
        <v>35</v>
      </c>
      <c r="C92" s="1">
        <v>3</v>
      </c>
      <c r="D92" s="1">
        <v>220000</v>
      </c>
      <c r="E92" s="1">
        <v>8000</v>
      </c>
      <c r="F92" s="1">
        <f t="shared" si="2"/>
        <v>228000</v>
      </c>
      <c r="G92" s="1">
        <f t="shared" si="3"/>
        <v>684000</v>
      </c>
    </row>
    <row r="93" spans="1:7" ht="16.5" x14ac:dyDescent="0.25">
      <c r="A93" s="1">
        <v>55</v>
      </c>
      <c r="B93" s="14" t="s">
        <v>45</v>
      </c>
      <c r="C93" s="12">
        <v>4</v>
      </c>
      <c r="D93" s="12">
        <v>125000</v>
      </c>
      <c r="E93" s="1">
        <v>8000</v>
      </c>
      <c r="F93" s="1">
        <f t="shared" si="2"/>
        <v>133000</v>
      </c>
      <c r="G93" s="1">
        <f t="shared" si="3"/>
        <v>532000</v>
      </c>
    </row>
    <row r="94" spans="1:7" ht="16.5" x14ac:dyDescent="0.25">
      <c r="A94" s="1">
        <v>56</v>
      </c>
      <c r="B94" s="14" t="s">
        <v>36</v>
      </c>
      <c r="C94" s="1">
        <v>3</v>
      </c>
      <c r="D94" s="1">
        <v>310000</v>
      </c>
      <c r="E94" s="1">
        <v>8000</v>
      </c>
      <c r="F94" s="1">
        <f t="shared" si="2"/>
        <v>318000</v>
      </c>
      <c r="G94" s="1">
        <f t="shared" si="3"/>
        <v>954000</v>
      </c>
    </row>
    <row r="95" spans="1:7" ht="16.5" x14ac:dyDescent="0.25">
      <c r="A95" s="1">
        <v>57</v>
      </c>
      <c r="B95" s="14" t="s">
        <v>37</v>
      </c>
      <c r="C95" s="1">
        <v>2</v>
      </c>
      <c r="D95" s="1">
        <v>150000</v>
      </c>
      <c r="E95" s="1">
        <v>8000</v>
      </c>
      <c r="F95" s="1">
        <f t="shared" si="2"/>
        <v>158000</v>
      </c>
      <c r="G95" s="1">
        <f t="shared" si="3"/>
        <v>316000</v>
      </c>
    </row>
    <row r="96" spans="1:7" ht="16.5" x14ac:dyDescent="0.25">
      <c r="A96" s="1">
        <v>58</v>
      </c>
      <c r="B96" s="14" t="s">
        <v>38</v>
      </c>
      <c r="C96" s="12">
        <v>1</v>
      </c>
      <c r="D96" s="1">
        <v>180000</v>
      </c>
      <c r="E96" s="1">
        <v>8000</v>
      </c>
      <c r="F96" s="1">
        <f t="shared" si="2"/>
        <v>188000</v>
      </c>
      <c r="G96" s="1">
        <f t="shared" si="3"/>
        <v>188000</v>
      </c>
    </row>
    <row r="97" spans="1:7" ht="16.5" x14ac:dyDescent="0.25">
      <c r="A97" s="1">
        <v>59</v>
      </c>
      <c r="B97" s="14" t="s">
        <v>39</v>
      </c>
      <c r="C97" s="1">
        <v>1</v>
      </c>
      <c r="D97" s="1">
        <v>170000</v>
      </c>
      <c r="E97" s="1">
        <v>8000</v>
      </c>
      <c r="F97" s="1">
        <f t="shared" si="2"/>
        <v>178000</v>
      </c>
      <c r="G97" s="1">
        <f t="shared" si="3"/>
        <v>178000</v>
      </c>
    </row>
    <row r="98" spans="1:7" ht="16.5" x14ac:dyDescent="0.25">
      <c r="A98" s="1">
        <v>60</v>
      </c>
      <c r="B98" s="14" t="s">
        <v>40</v>
      </c>
      <c r="C98" s="1">
        <v>1</v>
      </c>
      <c r="D98" s="1">
        <v>200000</v>
      </c>
      <c r="E98" s="1">
        <v>8000</v>
      </c>
      <c r="F98" s="1">
        <f t="shared" si="2"/>
        <v>208000</v>
      </c>
      <c r="G98" s="1">
        <f t="shared" si="3"/>
        <v>208000</v>
      </c>
    </row>
    <row r="99" spans="1:7" s="11" customFormat="1" ht="16.5" customHeight="1" x14ac:dyDescent="0.3">
      <c r="A99" s="30" t="s">
        <v>13</v>
      </c>
      <c r="B99" s="31"/>
      <c r="C99" s="20">
        <f>SUM(C89:C98)</f>
        <v>39</v>
      </c>
      <c r="D99" s="20"/>
      <c r="E99" s="20"/>
      <c r="F99" s="20"/>
      <c r="G99" s="20">
        <f>SUM(G89:G98)</f>
        <v>7012000</v>
      </c>
    </row>
    <row r="100" spans="1:7" ht="16.5" customHeight="1" x14ac:dyDescent="0.25">
      <c r="A100" s="32" t="s">
        <v>41</v>
      </c>
      <c r="B100" s="33"/>
      <c r="C100" s="33"/>
      <c r="D100" s="33"/>
      <c r="E100" s="33"/>
      <c r="F100" s="33"/>
      <c r="G100" s="34"/>
    </row>
    <row r="101" spans="1:7" ht="16.5" x14ac:dyDescent="0.25">
      <c r="A101" s="1">
        <v>61</v>
      </c>
      <c r="B101" s="14" t="s">
        <v>42</v>
      </c>
      <c r="C101" s="1">
        <v>1</v>
      </c>
      <c r="D101" s="1">
        <v>160000</v>
      </c>
      <c r="E101" s="1">
        <v>8000</v>
      </c>
      <c r="F101" s="1">
        <f t="shared" ref="F101" si="6">SUM(D101+E101)</f>
        <v>168000</v>
      </c>
      <c r="G101" s="1">
        <f t="shared" ref="G101" si="7">SUM(C101*F101)</f>
        <v>168000</v>
      </c>
    </row>
    <row r="102" spans="1:7" ht="16.5" x14ac:dyDescent="0.25">
      <c r="A102" s="1">
        <v>62</v>
      </c>
      <c r="B102" s="14" t="s">
        <v>43</v>
      </c>
      <c r="C102" s="1">
        <v>17</v>
      </c>
      <c r="D102" s="1">
        <v>170000</v>
      </c>
      <c r="E102" s="1">
        <v>8000</v>
      </c>
      <c r="F102" s="1">
        <f>SUM(D102+E102)</f>
        <v>178000</v>
      </c>
      <c r="G102" s="1">
        <f>SUM(C102*F102)</f>
        <v>3026000</v>
      </c>
    </row>
    <row r="103" spans="1:7" s="11" customFormat="1" ht="16.5" customHeight="1" x14ac:dyDescent="0.3">
      <c r="A103" s="30" t="s">
        <v>13</v>
      </c>
      <c r="B103" s="31"/>
      <c r="C103" s="13">
        <f>SUM(C101:C102)</f>
        <v>18</v>
      </c>
      <c r="D103" s="13"/>
      <c r="E103" s="13"/>
      <c r="F103" s="13"/>
      <c r="G103" s="13">
        <f>SUM(G101:G102)</f>
        <v>3194000</v>
      </c>
    </row>
    <row r="104" spans="1:7" ht="22.5" customHeight="1" x14ac:dyDescent="0.25">
      <c r="A104" s="32" t="s">
        <v>44</v>
      </c>
      <c r="B104" s="34"/>
      <c r="C104" s="20">
        <f>SUM(C15+C22+C26+C28+C34+C40+C46+C52+C58+C64+C70+C80+C75+C87+C99+C103)</f>
        <v>208</v>
      </c>
      <c r="D104" s="1"/>
      <c r="E104" s="1"/>
      <c r="F104" s="1"/>
      <c r="G104" s="20">
        <f>SUM(G15+G22+G26+G28+G34+G40+G46+G52+G58+G64+G70+G80+G75+G87+G99+G103)</f>
        <v>56879200</v>
      </c>
    </row>
    <row r="107" spans="1:7" ht="17.25" customHeight="1" x14ac:dyDescent="0.3">
      <c r="B107" s="35" t="s">
        <v>50</v>
      </c>
      <c r="C107" s="35"/>
      <c r="D107" s="35"/>
      <c r="E107" s="35"/>
      <c r="F107" s="35"/>
    </row>
  </sheetData>
  <mergeCells count="37">
    <mergeCell ref="F1:G4"/>
    <mergeCell ref="A41:G41"/>
    <mergeCell ref="A11:G11"/>
    <mergeCell ref="A22:B22"/>
    <mergeCell ref="A40:B40"/>
    <mergeCell ref="A6:G7"/>
    <mergeCell ref="B9:C9"/>
    <mergeCell ref="B8:C8"/>
    <mergeCell ref="A23:G23"/>
    <mergeCell ref="A26:B26"/>
    <mergeCell ref="A27:G27"/>
    <mergeCell ref="A29:G29"/>
    <mergeCell ref="A34:B34"/>
    <mergeCell ref="A35:G35"/>
    <mergeCell ref="A15:B15"/>
    <mergeCell ref="B107:F107"/>
    <mergeCell ref="A81:G81"/>
    <mergeCell ref="A87:B87"/>
    <mergeCell ref="A70:B70"/>
    <mergeCell ref="A64:B64"/>
    <mergeCell ref="A104:B104"/>
    <mergeCell ref="A76:G76"/>
    <mergeCell ref="A80:B80"/>
    <mergeCell ref="A103:B103"/>
    <mergeCell ref="A100:G100"/>
    <mergeCell ref="A99:B99"/>
    <mergeCell ref="A88:G88"/>
    <mergeCell ref="A75:B75"/>
    <mergeCell ref="A71:G71"/>
    <mergeCell ref="A65:G65"/>
    <mergeCell ref="A16:G16"/>
    <mergeCell ref="A46:B46"/>
    <mergeCell ref="A59:G59"/>
    <mergeCell ref="A58:B58"/>
    <mergeCell ref="A53:G53"/>
    <mergeCell ref="A52:B52"/>
    <mergeCell ref="A47:G47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2024-12-12T08:28:09Z</dcterms:modified>
</cp:coreProperties>
</file>