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3785" windowHeight="91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2" i="1" l="1"/>
  <c r="D32" i="1"/>
  <c r="F32" i="1"/>
  <c r="H32" i="1"/>
  <c r="G18" i="1"/>
  <c r="G19" i="1"/>
  <c r="G20" i="1"/>
  <c r="G21" i="1"/>
  <c r="G26" i="1"/>
  <c r="G27" i="1"/>
  <c r="G28" i="1"/>
  <c r="G29" i="1"/>
  <c r="E15" i="1"/>
  <c r="G15" i="1" s="1"/>
  <c r="E16" i="1"/>
  <c r="G16" i="1" s="1"/>
  <c r="E17" i="1"/>
  <c r="G17" i="1" s="1"/>
  <c r="E18" i="1"/>
  <c r="E19" i="1"/>
  <c r="E20" i="1"/>
  <c r="E21" i="1"/>
  <c r="E22" i="1"/>
  <c r="G22" i="1" s="1"/>
  <c r="E23" i="1"/>
  <c r="G23" i="1" s="1"/>
  <c r="E24" i="1"/>
  <c r="G24" i="1" s="1"/>
  <c r="E25" i="1"/>
  <c r="G25" i="1" s="1"/>
  <c r="E26" i="1"/>
  <c r="E27" i="1"/>
  <c r="E28" i="1"/>
  <c r="E29" i="1"/>
  <c r="E30" i="1"/>
  <c r="G30" i="1" s="1"/>
  <c r="E31" i="1"/>
  <c r="G31" i="1" s="1"/>
  <c r="E14" i="1"/>
  <c r="G14" i="1" s="1"/>
  <c r="G32" i="1" l="1"/>
  <c r="E32" i="1"/>
</calcChain>
</file>

<file path=xl/sharedStrings.xml><?xml version="1.0" encoding="utf-8"?>
<sst xmlns="http://schemas.openxmlformats.org/spreadsheetml/2006/main" count="34" uniqueCount="33">
  <si>
    <t xml:space="preserve">2. Հաստիքացուցակը և պաշտոնային դրույքաչափերը՝ </t>
  </si>
  <si>
    <t>Հ/հ</t>
  </si>
  <si>
    <t>Հաստիքի անվանումը</t>
  </si>
  <si>
    <t>Հաստիքային միավոր</t>
  </si>
  <si>
    <t>Պաշտոնային դրույքաչափ / մեկ միավորի համար, ՀՀ դրամ/</t>
  </si>
  <si>
    <t>Աշխատավարձ  / ՀՀ դրամ/</t>
  </si>
  <si>
    <t xml:space="preserve"> Բարձր լեռնային հավելավճար / ՀՀ դրամ/</t>
  </si>
  <si>
    <t>Ընդամենը</t>
  </si>
  <si>
    <t>Աշխատողների քանակը</t>
  </si>
  <si>
    <t>Տնօրեն</t>
  </si>
  <si>
    <t>Հաշվապահ</t>
  </si>
  <si>
    <t>Հավաքարար</t>
  </si>
  <si>
    <t>Տնտեսվար</t>
  </si>
  <si>
    <t>Հավելված 
 ՀՀ Գեղարքունիքի մարզի Մարտունի համայնքի ավագանու 2025 թվականի մայիսի 30-ի №    -Ա որոշման</t>
  </si>
  <si>
    <t>«Հավելված №24
 ՀՀ Գեղարքունիքի մարզի Մարտունի համայնքի ավագանու 2024 թվականի դեկտեմբերի 20-ի №193-Ա որոշման</t>
  </si>
  <si>
    <t>1. Աշխատակիցների թվաքանակը՝ 37</t>
  </si>
  <si>
    <t>Մեթոդիստ, ուս. գծով տնօրենի տեղակալ</t>
  </si>
  <si>
    <t>Բուժքույր</t>
  </si>
  <si>
    <t>Խոհարար</t>
  </si>
  <si>
    <t>Խոհարարի օգնական</t>
  </si>
  <si>
    <t>Օժանդակ բանվոր</t>
  </si>
  <si>
    <t>Դերձակ</t>
  </si>
  <si>
    <t>Լվացարար</t>
  </si>
  <si>
    <t>Հնոցապան</t>
  </si>
  <si>
    <t>Դռնապահ</t>
  </si>
  <si>
    <t>Դաստիարակ</t>
  </si>
  <si>
    <t>Դաստիարակի օգնական</t>
  </si>
  <si>
    <t>Ֆիզհրահանգիչ</t>
  </si>
  <si>
    <t>Երաժշտության դաստիարակ</t>
  </si>
  <si>
    <t>Հատուկ մանկավարժ</t>
  </si>
  <si>
    <t>Աշխատակազմի քարտուղար՝                                              Ս․ Հովհաննիսյան</t>
  </si>
  <si>
    <t>ՀՀ ԳԵՂԱՐՔՈՒՆԻՔԻ ՄԱՐԶԻ ՄԱՐՏՈՒՆԻ ՀԱՄԱՅՆՔԻ «ՎԱՐԴԵՆԻԿԻ  ՄԱՆԿԱՊԱՐՏԵԶ» ՀՈԱԿ-Ի ԱՇԱՏԱԿԻՑՆԵՐԻ ԹՎԱՔԱՆԱԿԸ, ՀԱՍՏԻՔԱՑՈՒՑԱԿԸ ԵՎ ՊԱՇՏՈՆԱՅԻՆ ԴՐՈՒՅՔԱՉԱՓԵՐԸ</t>
  </si>
  <si>
    <t>»։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</si>
</sst>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GHEA Grapalat"/>
      <family val="3"/>
    </font>
    <font>
      <i/>
      <sz val="11"/>
      <color rgb="FF3F3F3F"/>
      <name val="GHEA Grapalat"/>
      <family val="3"/>
    </font>
    <font>
      <b/>
      <sz val="11"/>
      <color rgb="FF3F3F3F"/>
      <name val="GHEA Grapalat"/>
      <family val="3"/>
    </font>
    <font>
      <b/>
      <sz val="11"/>
      <color rgb="FF3F3F3F"/>
      <name val="Calibri"/>
      <family val="2"/>
      <charset val="1"/>
      <scheme val="minor"/>
    </font>
    <font>
      <i/>
      <sz val="11"/>
      <name val="GHEA Grapalat"/>
      <family val="3"/>
    </font>
    <font>
      <b/>
      <sz val="11"/>
      <name val="GHEA Grapalat"/>
      <family val="3"/>
    </font>
    <font>
      <sz val="11"/>
      <color rgb="FFFF0000"/>
      <name val="GHEA Grapalat"/>
      <family val="3"/>
    </font>
    <font>
      <sz val="10"/>
      <name val="Arial Armenian"/>
      <family val="2"/>
    </font>
    <font>
      <sz val="12"/>
      <color rgb="FF333333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</borders>
  <cellStyleXfs count="4">
    <xf numFmtId="0" fontId="0" fillId="0" borderId="0"/>
    <xf numFmtId="0" fontId="5" fillId="2" borderId="1" applyNumberFormat="0" applyAlignment="0" applyProtection="0"/>
    <xf numFmtId="0" fontId="1" fillId="2" borderId="1" applyNumberFormat="0" applyAlignment="0" applyProtection="0"/>
    <xf numFmtId="0" fontId="9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 wrapText="1"/>
    </xf>
    <xf numFmtId="0" fontId="0" fillId="0" borderId="0" xfId="0"/>
    <xf numFmtId="0" fontId="3" fillId="2" borderId="5" xfId="1" applyFont="1" applyBorder="1" applyAlignment="1">
      <alignment horizontal="center" vertical="center" wrapText="1"/>
    </xf>
    <xf numFmtId="0" fontId="3" fillId="2" borderId="1" xfId="1" applyFont="1" applyBorder="1" applyAlignment="1">
      <alignment horizontal="left" vertical="center" wrapText="1"/>
    </xf>
    <xf numFmtId="0" fontId="4" fillId="2" borderId="6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2" borderId="5" xfId="1" applyFont="1" applyBorder="1" applyAlignment="1">
      <alignment horizontal="center" vertical="center" wrapText="1"/>
    </xf>
    <xf numFmtId="0" fontId="8" fillId="0" borderId="0" xfId="0" applyFont="1"/>
    <xf numFmtId="0" fontId="4" fillId="3" borderId="4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7" fillId="2" borderId="1" xfId="1" applyFont="1" applyAlignment="1">
      <alignment horizontal="center" vertical="center" wrapText="1"/>
    </xf>
    <xf numFmtId="0" fontId="4" fillId="0" borderId="1" xfId="1" applyFont="1" applyFill="1" applyAlignment="1">
      <alignment horizontal="center" vertical="center" wrapText="1"/>
    </xf>
    <xf numFmtId="0" fontId="6" fillId="2" borderId="1" xfId="1" applyFont="1" applyAlignment="1">
      <alignment horizontal="left" vertical="center" wrapText="1"/>
    </xf>
    <xf numFmtId="0" fontId="3" fillId="2" borderId="5" xfId="1" applyFont="1" applyBorder="1" applyAlignment="1">
      <alignment horizontal="center" vertical="center" wrapText="1"/>
    </xf>
    <xf numFmtId="0" fontId="4" fillId="2" borderId="1" xfId="1" applyFont="1" applyAlignment="1">
      <alignment horizontal="center" vertical="center" wrapText="1"/>
    </xf>
    <xf numFmtId="0" fontId="3" fillId="2" borderId="1" xfId="1" applyFont="1" applyAlignment="1">
      <alignment horizontal="left" vertical="center" wrapText="1"/>
    </xf>
    <xf numFmtId="0" fontId="2" fillId="0" borderId="0" xfId="0" applyFont="1" applyAlignment="1"/>
    <xf numFmtId="0" fontId="3" fillId="2" borderId="5" xfId="1" applyFont="1" applyBorder="1" applyAlignment="1">
      <alignment horizontal="center" vertical="center" wrapText="1"/>
    </xf>
    <xf numFmtId="0" fontId="3" fillId="2" borderId="7" xfId="1" applyFont="1" applyBorder="1" applyAlignment="1">
      <alignment horizontal="center" vertical="center" wrapText="1"/>
    </xf>
    <xf numFmtId="0" fontId="3" fillId="2" borderId="1" xfId="1" applyFont="1" applyBorder="1" applyAlignment="1">
      <alignment horizontal="left" vertical="center" wrapText="1"/>
    </xf>
    <xf numFmtId="0" fontId="3" fillId="2" borderId="8" xfId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0" fillId="0" borderId="0" xfId="0" applyFont="1"/>
    <xf numFmtId="0" fontId="2" fillId="0" borderId="0" xfId="0" applyFont="1" applyAlignment="1">
      <alignment wrapText="1"/>
    </xf>
  </cellXfs>
  <cellStyles count="4">
    <cellStyle name="Вывод 2" xfId="1"/>
    <cellStyle name="Вывод 3" xfId="2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L13" sqref="L13"/>
    </sheetView>
  </sheetViews>
  <sheetFormatPr defaultRowHeight="16.5" x14ac:dyDescent="0.3"/>
  <cols>
    <col min="1" max="1" width="5.5703125" style="1" customWidth="1"/>
    <col min="2" max="2" width="48.7109375" style="1" customWidth="1"/>
    <col min="3" max="3" width="23.85546875" style="1" customWidth="1"/>
    <col min="4" max="4" width="21.7109375" style="1" customWidth="1"/>
    <col min="5" max="5" width="19" style="1" customWidth="1"/>
    <col min="6" max="6" width="16.140625" style="1" customWidth="1"/>
    <col min="7" max="7" width="16.85546875" style="1" customWidth="1"/>
    <col min="8" max="8" width="25.28515625" style="1" customWidth="1"/>
    <col min="9" max="16384" width="9.140625" style="1"/>
  </cols>
  <sheetData>
    <row r="1" spans="1:9" ht="16.5" customHeight="1" x14ac:dyDescent="0.3">
      <c r="F1" s="33"/>
      <c r="G1" s="3" t="s">
        <v>13</v>
      </c>
      <c r="H1" s="2"/>
      <c r="I1" s="2"/>
    </row>
    <row r="2" spans="1:9" x14ac:dyDescent="0.3">
      <c r="F2" s="33"/>
      <c r="G2" s="2"/>
      <c r="H2" s="2"/>
      <c r="I2" s="2"/>
    </row>
    <row r="3" spans="1:9" ht="31.5" customHeight="1" x14ac:dyDescent="0.3">
      <c r="F3" s="33"/>
      <c r="G3" s="2"/>
      <c r="H3" s="2"/>
      <c r="I3" s="2"/>
    </row>
    <row r="4" spans="1:9" ht="33.75" customHeight="1" x14ac:dyDescent="0.3">
      <c r="F4" s="26"/>
      <c r="G4" s="3" t="s">
        <v>14</v>
      </c>
      <c r="H4" s="2"/>
      <c r="I4" s="2"/>
    </row>
    <row r="5" spans="1:9" x14ac:dyDescent="0.3">
      <c r="F5" s="26"/>
      <c r="G5" s="2"/>
      <c r="H5" s="2"/>
      <c r="I5" s="2"/>
    </row>
    <row r="6" spans="1:9" x14ac:dyDescent="0.3">
      <c r="F6" s="26"/>
      <c r="G6" s="2"/>
      <c r="H6" s="2"/>
      <c r="I6" s="2"/>
    </row>
    <row r="8" spans="1:9" ht="16.5" customHeight="1" x14ac:dyDescent="0.3">
      <c r="A8" s="4" t="s">
        <v>31</v>
      </c>
      <c r="B8" s="4"/>
      <c r="C8" s="4"/>
      <c r="D8" s="4"/>
      <c r="E8" s="4"/>
      <c r="F8" s="4"/>
      <c r="G8" s="4"/>
      <c r="H8" s="4"/>
      <c r="I8" s="4"/>
    </row>
    <row r="9" spans="1:9" x14ac:dyDescent="0.3">
      <c r="A9" s="4"/>
      <c r="B9" s="4"/>
      <c r="C9" s="4"/>
      <c r="D9" s="4"/>
      <c r="E9" s="4"/>
      <c r="F9" s="4"/>
      <c r="G9" s="4"/>
      <c r="H9" s="4"/>
      <c r="I9" s="4"/>
    </row>
    <row r="10" spans="1:9" x14ac:dyDescent="0.3">
      <c r="A10" s="31" t="s">
        <v>15</v>
      </c>
      <c r="B10" s="31"/>
      <c r="C10" s="31"/>
      <c r="D10" s="31"/>
      <c r="E10" s="31"/>
      <c r="F10" s="31"/>
      <c r="G10" s="31"/>
      <c r="H10" s="31"/>
      <c r="I10" s="31"/>
    </row>
    <row r="11" spans="1:9" x14ac:dyDescent="0.3">
      <c r="A11" s="5" t="s">
        <v>0</v>
      </c>
      <c r="B11" s="5"/>
      <c r="C11" s="5"/>
      <c r="D11" s="5"/>
      <c r="E11" s="5"/>
      <c r="F11" s="5"/>
      <c r="G11" s="5"/>
      <c r="H11" s="5"/>
      <c r="I11" s="5"/>
    </row>
    <row r="12" spans="1:9" ht="17.25" thickBot="1" x14ac:dyDescent="0.35">
      <c r="A12" s="9"/>
      <c r="B12" s="9"/>
      <c r="C12" s="9"/>
      <c r="D12" s="9"/>
      <c r="E12" s="9"/>
      <c r="F12" s="9"/>
      <c r="G12" s="9"/>
      <c r="H12" s="9"/>
      <c r="I12" s="9"/>
    </row>
    <row r="13" spans="1:9" ht="66" x14ac:dyDescent="0.3">
      <c r="A13" s="19" t="s">
        <v>1</v>
      </c>
      <c r="B13" s="18" t="s">
        <v>2</v>
      </c>
      <c r="C13" s="17" t="s">
        <v>3</v>
      </c>
      <c r="D13" s="17" t="s">
        <v>4</v>
      </c>
      <c r="E13" s="17" t="s">
        <v>5</v>
      </c>
      <c r="F13" s="17" t="s">
        <v>6</v>
      </c>
      <c r="G13" s="17" t="s">
        <v>7</v>
      </c>
      <c r="H13" s="16" t="s">
        <v>8</v>
      </c>
      <c r="I13" s="9"/>
    </row>
    <row r="14" spans="1:9" x14ac:dyDescent="0.3">
      <c r="A14" s="23">
        <v>1</v>
      </c>
      <c r="B14" s="25" t="s">
        <v>9</v>
      </c>
      <c r="C14" s="21">
        <v>1</v>
      </c>
      <c r="D14" s="21">
        <v>207000</v>
      </c>
      <c r="E14" s="21">
        <f>SUM(C14*D14)</f>
        <v>207000</v>
      </c>
      <c r="F14" s="21">
        <v>8000</v>
      </c>
      <c r="G14" s="21">
        <f>SUM(E14+F14)</f>
        <v>215000</v>
      </c>
      <c r="H14" s="24">
        <v>1</v>
      </c>
      <c r="I14" s="9"/>
    </row>
    <row r="15" spans="1:9" x14ac:dyDescent="0.3">
      <c r="A15" s="23">
        <v>2</v>
      </c>
      <c r="B15" s="22" t="s">
        <v>16</v>
      </c>
      <c r="C15" s="13">
        <v>1</v>
      </c>
      <c r="D15" s="13">
        <v>130000</v>
      </c>
      <c r="E15" s="21">
        <f t="shared" ref="E15:E31" si="0">SUM(C15*D15)</f>
        <v>130000</v>
      </c>
      <c r="F15" s="21">
        <v>8000</v>
      </c>
      <c r="G15" s="21">
        <f t="shared" ref="G15:G31" si="1">SUM(E15+F15)</f>
        <v>138000</v>
      </c>
      <c r="H15" s="20">
        <v>1</v>
      </c>
      <c r="I15" s="9"/>
    </row>
    <row r="16" spans="1:9" x14ac:dyDescent="0.3">
      <c r="A16" s="14">
        <v>3</v>
      </c>
      <c r="B16" s="22" t="s">
        <v>17</v>
      </c>
      <c r="C16" s="13">
        <v>1</v>
      </c>
      <c r="D16" s="13">
        <v>115000</v>
      </c>
      <c r="E16" s="21">
        <f t="shared" si="0"/>
        <v>115000</v>
      </c>
      <c r="F16" s="21">
        <v>8000</v>
      </c>
      <c r="G16" s="21">
        <f t="shared" si="1"/>
        <v>123000</v>
      </c>
      <c r="H16" s="20">
        <v>1</v>
      </c>
      <c r="I16" s="15"/>
    </row>
    <row r="17" spans="1:9" x14ac:dyDescent="0.3">
      <c r="A17" s="14">
        <v>4</v>
      </c>
      <c r="B17" s="22" t="s">
        <v>10</v>
      </c>
      <c r="C17" s="13">
        <v>1</v>
      </c>
      <c r="D17" s="13">
        <v>135000</v>
      </c>
      <c r="E17" s="21">
        <f t="shared" si="0"/>
        <v>135000</v>
      </c>
      <c r="F17" s="21">
        <v>8000</v>
      </c>
      <c r="G17" s="21">
        <f t="shared" si="1"/>
        <v>143000</v>
      </c>
      <c r="H17" s="20">
        <v>1</v>
      </c>
      <c r="I17" s="15"/>
    </row>
    <row r="18" spans="1:9" x14ac:dyDescent="0.3">
      <c r="A18" s="14">
        <v>5</v>
      </c>
      <c r="B18" s="22" t="s">
        <v>12</v>
      </c>
      <c r="C18" s="13">
        <v>0.75</v>
      </c>
      <c r="D18" s="13">
        <v>125000</v>
      </c>
      <c r="E18" s="21">
        <f t="shared" si="0"/>
        <v>93750</v>
      </c>
      <c r="F18" s="21">
        <v>6000</v>
      </c>
      <c r="G18" s="21">
        <f t="shared" si="1"/>
        <v>99750</v>
      </c>
      <c r="H18" s="20">
        <v>1</v>
      </c>
      <c r="I18" s="9"/>
    </row>
    <row r="19" spans="1:9" x14ac:dyDescent="0.3">
      <c r="A19" s="14">
        <v>6</v>
      </c>
      <c r="B19" s="22" t="s">
        <v>18</v>
      </c>
      <c r="C19" s="13">
        <v>1</v>
      </c>
      <c r="D19" s="13">
        <v>140000</v>
      </c>
      <c r="E19" s="21">
        <f t="shared" si="0"/>
        <v>140000</v>
      </c>
      <c r="F19" s="21">
        <v>8000</v>
      </c>
      <c r="G19" s="21">
        <f t="shared" si="1"/>
        <v>148000</v>
      </c>
      <c r="H19" s="20">
        <v>1</v>
      </c>
      <c r="I19" s="9"/>
    </row>
    <row r="20" spans="1:9" x14ac:dyDescent="0.3">
      <c r="A20" s="14">
        <v>7</v>
      </c>
      <c r="B20" s="22" t="s">
        <v>19</v>
      </c>
      <c r="C20" s="13">
        <v>1</v>
      </c>
      <c r="D20" s="13">
        <v>115000</v>
      </c>
      <c r="E20" s="21">
        <f t="shared" si="0"/>
        <v>115000</v>
      </c>
      <c r="F20" s="21">
        <v>8000</v>
      </c>
      <c r="G20" s="21">
        <f t="shared" si="1"/>
        <v>123000</v>
      </c>
      <c r="H20" s="20">
        <v>2</v>
      </c>
      <c r="I20" s="9"/>
    </row>
    <row r="21" spans="1:9" x14ac:dyDescent="0.3">
      <c r="A21" s="14">
        <v>8</v>
      </c>
      <c r="B21" s="22" t="s">
        <v>20</v>
      </c>
      <c r="C21" s="13">
        <v>0.5</v>
      </c>
      <c r="D21" s="13">
        <v>105000</v>
      </c>
      <c r="E21" s="21">
        <f t="shared" si="0"/>
        <v>52500</v>
      </c>
      <c r="F21" s="21">
        <v>4000</v>
      </c>
      <c r="G21" s="21">
        <f t="shared" si="1"/>
        <v>56500</v>
      </c>
      <c r="H21" s="20">
        <v>1</v>
      </c>
    </row>
    <row r="22" spans="1:9" x14ac:dyDescent="0.3">
      <c r="A22" s="14">
        <v>9</v>
      </c>
      <c r="B22" s="22" t="s">
        <v>21</v>
      </c>
      <c r="C22" s="13">
        <v>0.25</v>
      </c>
      <c r="D22" s="13">
        <v>110000</v>
      </c>
      <c r="E22" s="21">
        <f t="shared" si="0"/>
        <v>27500</v>
      </c>
      <c r="F22" s="21">
        <v>2000</v>
      </c>
      <c r="G22" s="21">
        <f t="shared" si="1"/>
        <v>29500</v>
      </c>
      <c r="H22" s="20">
        <v>1</v>
      </c>
    </row>
    <row r="23" spans="1:9" x14ac:dyDescent="0.3">
      <c r="A23" s="14">
        <v>10</v>
      </c>
      <c r="B23" s="22" t="s">
        <v>22</v>
      </c>
      <c r="C23" s="13">
        <v>0.5</v>
      </c>
      <c r="D23" s="13">
        <v>110000</v>
      </c>
      <c r="E23" s="21">
        <f t="shared" si="0"/>
        <v>55000</v>
      </c>
      <c r="F23" s="21">
        <v>4000</v>
      </c>
      <c r="G23" s="21">
        <f t="shared" si="1"/>
        <v>59000</v>
      </c>
      <c r="H23" s="20">
        <v>1</v>
      </c>
    </row>
    <row r="24" spans="1:9" x14ac:dyDescent="0.3">
      <c r="A24" s="14">
        <v>11</v>
      </c>
      <c r="B24" s="22" t="s">
        <v>23</v>
      </c>
      <c r="C24" s="13">
        <v>1</v>
      </c>
      <c r="D24" s="13">
        <v>110000</v>
      </c>
      <c r="E24" s="21">
        <f t="shared" si="0"/>
        <v>110000</v>
      </c>
      <c r="F24" s="21">
        <v>8000</v>
      </c>
      <c r="G24" s="21">
        <f t="shared" si="1"/>
        <v>118000</v>
      </c>
      <c r="H24" s="20">
        <v>1</v>
      </c>
    </row>
    <row r="25" spans="1:9" x14ac:dyDescent="0.3">
      <c r="A25" s="14">
        <v>12</v>
      </c>
      <c r="B25" s="22" t="s">
        <v>24</v>
      </c>
      <c r="C25" s="13">
        <v>1</v>
      </c>
      <c r="D25" s="13">
        <v>120000</v>
      </c>
      <c r="E25" s="21">
        <f t="shared" si="0"/>
        <v>120000</v>
      </c>
      <c r="F25" s="21">
        <v>8000</v>
      </c>
      <c r="G25" s="21">
        <f t="shared" si="1"/>
        <v>128000</v>
      </c>
      <c r="H25" s="20">
        <v>1</v>
      </c>
    </row>
    <row r="26" spans="1:9" x14ac:dyDescent="0.3">
      <c r="A26" s="14">
        <v>13</v>
      </c>
      <c r="B26" s="22" t="s">
        <v>11</v>
      </c>
      <c r="C26" s="13">
        <v>1</v>
      </c>
      <c r="D26" s="13">
        <v>110000</v>
      </c>
      <c r="E26" s="21">
        <f t="shared" si="0"/>
        <v>110000</v>
      </c>
      <c r="F26" s="21">
        <v>8000</v>
      </c>
      <c r="G26" s="21">
        <f t="shared" si="1"/>
        <v>118000</v>
      </c>
      <c r="H26" s="20">
        <v>1</v>
      </c>
    </row>
    <row r="27" spans="1:9" x14ac:dyDescent="0.3">
      <c r="A27" s="14">
        <v>14</v>
      </c>
      <c r="B27" s="22" t="s">
        <v>25</v>
      </c>
      <c r="C27" s="13">
        <v>5.6</v>
      </c>
      <c r="D27" s="13">
        <v>150000</v>
      </c>
      <c r="E27" s="21">
        <f t="shared" si="0"/>
        <v>840000</v>
      </c>
      <c r="F27" s="21">
        <v>40000</v>
      </c>
      <c r="G27" s="21">
        <f t="shared" si="1"/>
        <v>880000</v>
      </c>
      <c r="H27" s="20">
        <v>10</v>
      </c>
    </row>
    <row r="28" spans="1:9" x14ac:dyDescent="0.3">
      <c r="A28" s="14">
        <v>15</v>
      </c>
      <c r="B28" s="22" t="s">
        <v>26</v>
      </c>
      <c r="C28" s="13">
        <v>5</v>
      </c>
      <c r="D28" s="13">
        <v>115000</v>
      </c>
      <c r="E28" s="21">
        <f t="shared" si="0"/>
        <v>575000</v>
      </c>
      <c r="F28" s="21">
        <v>40000</v>
      </c>
      <c r="G28" s="21">
        <f t="shared" si="1"/>
        <v>615000</v>
      </c>
      <c r="H28" s="20">
        <v>10</v>
      </c>
    </row>
    <row r="29" spans="1:9" x14ac:dyDescent="0.3">
      <c r="A29" s="14">
        <v>16</v>
      </c>
      <c r="B29" s="22" t="s">
        <v>27</v>
      </c>
      <c r="C29" s="13">
        <v>1.25</v>
      </c>
      <c r="D29" s="13">
        <v>125000</v>
      </c>
      <c r="E29" s="21">
        <f t="shared" si="0"/>
        <v>156250</v>
      </c>
      <c r="F29" s="21">
        <v>8000</v>
      </c>
      <c r="G29" s="21">
        <f t="shared" si="1"/>
        <v>164250</v>
      </c>
      <c r="H29" s="20">
        <v>1</v>
      </c>
    </row>
    <row r="30" spans="1:9" x14ac:dyDescent="0.3">
      <c r="A30" s="14">
        <v>17</v>
      </c>
      <c r="B30" s="22" t="s">
        <v>28</v>
      </c>
      <c r="C30" s="13">
        <v>1.25</v>
      </c>
      <c r="D30" s="13">
        <v>125000</v>
      </c>
      <c r="E30" s="21">
        <f t="shared" si="0"/>
        <v>156250</v>
      </c>
      <c r="F30" s="21">
        <v>8000</v>
      </c>
      <c r="G30" s="21">
        <f t="shared" si="1"/>
        <v>164250</v>
      </c>
      <c r="H30" s="20">
        <v>1</v>
      </c>
    </row>
    <row r="31" spans="1:9" x14ac:dyDescent="0.3">
      <c r="A31" s="10">
        <v>18</v>
      </c>
      <c r="B31" s="11" t="s">
        <v>29</v>
      </c>
      <c r="C31" s="13">
        <v>0.5</v>
      </c>
      <c r="D31" s="13">
        <v>125000</v>
      </c>
      <c r="E31" s="21">
        <f t="shared" si="0"/>
        <v>62500</v>
      </c>
      <c r="F31" s="13">
        <v>4000</v>
      </c>
      <c r="G31" s="21">
        <f t="shared" si="1"/>
        <v>66500</v>
      </c>
      <c r="H31" s="12">
        <v>1</v>
      </c>
    </row>
    <row r="32" spans="1:9" x14ac:dyDescent="0.3">
      <c r="A32" s="27"/>
      <c r="B32" s="29" t="s">
        <v>7</v>
      </c>
      <c r="C32" s="8">
        <f>SUM(C14:C31)</f>
        <v>24.6</v>
      </c>
      <c r="D32" s="8">
        <f>SUM(D14:D31)</f>
        <v>2272000</v>
      </c>
      <c r="E32" s="8">
        <f>SUM(E14:E31)</f>
        <v>3200750</v>
      </c>
      <c r="F32" s="8">
        <f>SUM(F14:F31)</f>
        <v>188000</v>
      </c>
      <c r="G32" s="8">
        <f>SUM(G14:G31)</f>
        <v>3388750</v>
      </c>
      <c r="H32" s="8">
        <f>SUM(H14:H31)</f>
        <v>37</v>
      </c>
    </row>
    <row r="33" spans="1:9" ht="18" thickBot="1" x14ac:dyDescent="0.35">
      <c r="A33" s="28"/>
      <c r="B33" s="30"/>
      <c r="C33" s="7"/>
      <c r="D33" s="7"/>
      <c r="E33" s="7"/>
      <c r="F33" s="7"/>
      <c r="G33" s="7"/>
      <c r="H33" s="7"/>
      <c r="I33" s="32" t="s">
        <v>32</v>
      </c>
    </row>
    <row r="35" spans="1:9" x14ac:dyDescent="0.3">
      <c r="A35" s="9"/>
      <c r="B35" s="6" t="s">
        <v>30</v>
      </c>
      <c r="C35" s="6"/>
      <c r="D35" s="6"/>
      <c r="E35" s="6"/>
      <c r="F35" s="6"/>
      <c r="G35" s="6"/>
      <c r="H35" s="9"/>
    </row>
  </sheetData>
  <mergeCells count="14">
    <mergeCell ref="A11:I11"/>
    <mergeCell ref="A8:I9"/>
    <mergeCell ref="G1:I3"/>
    <mergeCell ref="G4:I6"/>
    <mergeCell ref="B35:G35"/>
    <mergeCell ref="F32:F33"/>
    <mergeCell ref="G32:G33"/>
    <mergeCell ref="H32:H33"/>
    <mergeCell ref="A32:A33"/>
    <mergeCell ref="B32:B33"/>
    <mergeCell ref="C32:C33"/>
    <mergeCell ref="D32:D33"/>
    <mergeCell ref="E32:E33"/>
    <mergeCell ref="A10:I10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VAVAcomp</dc:creator>
  <cp:lastModifiedBy>xXx170622</cp:lastModifiedBy>
  <cp:lastPrinted>2025-05-22T08:35:05Z</cp:lastPrinted>
  <dcterms:created xsi:type="dcterms:W3CDTF">2022-11-15T14:17:43Z</dcterms:created>
  <dcterms:modified xsi:type="dcterms:W3CDTF">2025-05-22T08:35:22Z</dcterms:modified>
</cp:coreProperties>
</file>