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780"/>
  </bookViews>
  <sheets>
    <sheet name="գրադարան" sheetId="14" r:id="rId1"/>
  </sheets>
  <calcPr calcId="145621"/>
</workbook>
</file>

<file path=xl/calcChain.xml><?xml version="1.0" encoding="utf-8"?>
<calcChain xmlns="http://schemas.openxmlformats.org/spreadsheetml/2006/main">
  <c r="H25" i="14" l="1"/>
  <c r="D25" i="14"/>
  <c r="E24" i="14"/>
  <c r="C25" i="14"/>
  <c r="F24" i="14"/>
  <c r="E19" i="14"/>
  <c r="G24" i="14" l="1"/>
  <c r="F17" i="14"/>
  <c r="F18" i="14"/>
  <c r="F19" i="14"/>
  <c r="F20" i="14"/>
  <c r="F21" i="14"/>
  <c r="F22" i="14"/>
  <c r="F23" i="14"/>
  <c r="F16" i="14"/>
  <c r="F25" i="14" s="1"/>
  <c r="E23" i="14" l="1"/>
  <c r="G23" i="14" s="1"/>
  <c r="E22" i="14"/>
  <c r="G22" i="14" s="1"/>
  <c r="E21" i="14"/>
  <c r="G21" i="14" s="1"/>
  <c r="E20" i="14"/>
  <c r="G20" i="14" s="1"/>
  <c r="G19" i="14"/>
  <c r="E18" i="14"/>
  <c r="G18" i="14" s="1"/>
  <c r="E17" i="14"/>
  <c r="G17" i="14" s="1"/>
  <c r="E16" i="14"/>
  <c r="E25" i="14" l="1"/>
  <c r="G16" i="14"/>
  <c r="G25" i="14" s="1"/>
</calcChain>
</file>

<file path=xl/sharedStrings.xml><?xml version="1.0" encoding="utf-8"?>
<sst xmlns="http://schemas.openxmlformats.org/spreadsheetml/2006/main" count="25" uniqueCount="24">
  <si>
    <t>Ընդամենը</t>
  </si>
  <si>
    <t>Հաստիքի անվանումը</t>
  </si>
  <si>
    <t>Հաստիքային միավոր</t>
  </si>
  <si>
    <t>Աշխատողների քանակը</t>
  </si>
  <si>
    <t>Տնօրեն</t>
  </si>
  <si>
    <t>Հաշվապահ</t>
  </si>
  <si>
    <t xml:space="preserve"> Բարձր լեռնային հավելավճար / ՀՀ դրամ/</t>
  </si>
  <si>
    <t>Աշխատավարձ  / ՀՀ դրամ/</t>
  </si>
  <si>
    <t>Պահակ</t>
  </si>
  <si>
    <t>Պաշտոնային դրույքաչափ / մեկ միավորի համար, ՀՀ դրամ/</t>
  </si>
  <si>
    <t>Գրադարանավար</t>
  </si>
  <si>
    <t xml:space="preserve">2. Հաստիքացուցակը և պաշտոնային դրույքաչափերը՝ </t>
  </si>
  <si>
    <t>Հ/հ</t>
  </si>
  <si>
    <t>ՀՀ ԳԵՂԱՐՔՈՒՆԻՔԻ ՄԱՐԶԻ ՄԱՐՏՈՒՆԻ ՀԱՄԱՅՆՔԻ «ՄԱՐՏՈՒՆԻ ՔԱՂԱՔԻ ԿԵՆՏՐՈՆԱԿԱՆ ԳՐԱԴԱՐԱՆ» ՀՈԱԿ-Ի ԱՇԱՏԱԿԻՑՆԵՐԻ ԹՎԱՔԱՆԱԿԸ, ՀԱՍՏԻՔԱՑՈՒՑԱԿԸ ԵՎ ՊԱՇՏՈՆԱՅԻՆ ԴՐՈՒՅՔԱՉԱՓԵՐԸ</t>
  </si>
  <si>
    <t>Բաժնի վարիչ</t>
  </si>
  <si>
    <t>Մատենագետ</t>
  </si>
  <si>
    <t>Կազմարար</t>
  </si>
  <si>
    <t>Գլխավոր խմբագիր</t>
  </si>
  <si>
    <t>Աշխատակազմի քարտուղար՝                                                     Ս․ Հովհաննիսյան</t>
  </si>
  <si>
    <t>Հավաքարար</t>
  </si>
  <si>
    <r>
      <t xml:space="preserve">1. Աշխատակիցների թվաքանակը՝ </t>
    </r>
    <r>
      <rPr>
        <sz val="11"/>
        <color rgb="FFFF0000"/>
        <rFont val="GHEA Grapalat"/>
        <family val="3"/>
      </rPr>
      <t>18</t>
    </r>
  </si>
  <si>
    <t>Հավելված 
 ՀՀ Գեղարքունիքի մարզի Մարտունի համայնքի ավագանու 2023 թվականի օգոստոսի 15-ի №...-Ա որոշման</t>
  </si>
  <si>
    <t>«Հավելված 
 ՀՀ Գեղարքունիքի մարզի Մարտունի համայնքի ավագանու 2022 թվականի դեկտեմբերի 22-ի №248-Ա որոշման</t>
  </si>
  <si>
    <t>»։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</si>
</sst>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1"/>
      <color rgb="FF3F3F3F"/>
      <name val="GHEA Grapalat"/>
      <family val="3"/>
    </font>
    <font>
      <i/>
      <sz val="11"/>
      <color rgb="FF3F3F3F"/>
      <name val="GHEA Grapalat"/>
      <family val="3"/>
    </font>
    <font>
      <b/>
      <sz val="11"/>
      <name val="GHEA Grapalat"/>
      <family val="3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GHEA Grapalat"/>
      <family val="3"/>
    </font>
    <font>
      <i/>
      <sz val="11"/>
      <color rgb="FFFF0000"/>
      <name val="GHEA Grapalat"/>
      <family val="3"/>
    </font>
    <font>
      <i/>
      <sz val="11"/>
      <name val="GHEA Grapalat"/>
      <family val="3"/>
    </font>
    <font>
      <sz val="11"/>
      <color rgb="FFFF0000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1" fillId="2" borderId="1" applyNumberFormat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3" borderId="2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left" vertical="center" wrapText="1"/>
    </xf>
    <xf numFmtId="0" fontId="1" fillId="3" borderId="3" xfId="1" applyFill="1" applyBorder="1" applyAlignment="1">
      <alignment horizontal="center" vertical="center" wrapText="1"/>
    </xf>
    <xf numFmtId="0" fontId="1" fillId="3" borderId="4" xfId="1" applyFill="1" applyBorder="1" applyAlignment="1">
      <alignment horizontal="center" vertical="center" wrapText="1"/>
    </xf>
    <xf numFmtId="0" fontId="5" fillId="2" borderId="5" xfId="1" applyFont="1" applyBorder="1" applyAlignment="1">
      <alignment horizontal="center" vertical="center" wrapText="1"/>
    </xf>
    <xf numFmtId="0" fontId="5" fillId="2" borderId="1" xfId="1" applyFont="1" applyBorder="1" applyAlignment="1">
      <alignment horizontal="left" vertical="center" wrapText="1"/>
    </xf>
    <xf numFmtId="0" fontId="4" fillId="2" borderId="1" xfId="1" applyFont="1" applyBorder="1" applyAlignment="1">
      <alignment horizontal="center" vertical="center" wrapText="1"/>
    </xf>
    <xf numFmtId="0" fontId="4" fillId="2" borderId="6" xfId="1" applyFont="1" applyBorder="1" applyAlignment="1">
      <alignment horizontal="center" vertical="center" wrapText="1"/>
    </xf>
    <xf numFmtId="1" fontId="4" fillId="2" borderId="1" xfId="1" applyNumberFormat="1" applyFont="1" applyBorder="1" applyAlignment="1">
      <alignment horizontal="center" vertical="center" wrapText="1"/>
    </xf>
    <xf numFmtId="0" fontId="6" fillId="2" borderId="1" xfId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 wrapText="1"/>
    </xf>
    <xf numFmtId="0" fontId="6" fillId="2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2" borderId="1" xfId="1" applyFont="1" applyBorder="1" applyAlignment="1">
      <alignment horizontal="center" vertical="center" wrapText="1"/>
    </xf>
    <xf numFmtId="0" fontId="9" fillId="2" borderId="5" xfId="1" applyFont="1" applyBorder="1" applyAlignment="1">
      <alignment horizontal="center" vertical="center" wrapText="1"/>
    </xf>
    <xf numFmtId="0" fontId="9" fillId="2" borderId="1" xfId="1" applyFont="1" applyBorder="1" applyAlignment="1">
      <alignment horizontal="left" vertical="center" wrapText="1"/>
    </xf>
    <xf numFmtId="1" fontId="8" fillId="2" borderId="1" xfId="1" applyNumberFormat="1" applyFont="1" applyBorder="1" applyAlignment="1">
      <alignment horizontal="center" vertical="center" wrapText="1"/>
    </xf>
    <xf numFmtId="0" fontId="8" fillId="2" borderId="6" xfId="1" applyFont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5" fillId="2" borderId="5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5" fillId="2" borderId="1" xfId="1" applyFont="1" applyBorder="1" applyAlignment="1">
      <alignment horizontal="left" vertical="center" wrapText="1"/>
    </xf>
    <xf numFmtId="0" fontId="5" fillId="2" borderId="8" xfId="1" applyFont="1" applyBorder="1" applyAlignment="1">
      <alignment horizontal="left" vertical="center" wrapText="1"/>
    </xf>
    <xf numFmtId="0" fontId="10" fillId="2" borderId="1" xfId="1" applyFont="1" applyBorder="1" applyAlignment="1">
      <alignment horizontal="left" vertical="center" wrapText="1"/>
    </xf>
    <xf numFmtId="0" fontId="8" fillId="2" borderId="1" xfId="1" applyFont="1" applyBorder="1" applyAlignment="1">
      <alignment horizontal="center" vertical="center" wrapText="1"/>
    </xf>
    <xf numFmtId="1" fontId="8" fillId="2" borderId="1" xfId="1" applyNumberFormat="1" applyFont="1" applyBorder="1" applyAlignment="1">
      <alignment horizontal="center" vertical="center" wrapText="1"/>
    </xf>
    <xf numFmtId="0" fontId="8" fillId="2" borderId="6" xfId="1" applyFont="1" applyBorder="1" applyAlignment="1">
      <alignment horizontal="center" vertical="center" wrapText="1"/>
    </xf>
    <xf numFmtId="0" fontId="8" fillId="2" borderId="8" xfId="1" applyFont="1" applyBorder="1" applyAlignment="1">
      <alignment horizontal="center" vertical="center" wrapText="1"/>
    </xf>
    <xf numFmtId="1" fontId="8" fillId="2" borderId="8" xfId="1" applyNumberFormat="1" applyFont="1" applyBorder="1" applyAlignment="1">
      <alignment horizontal="center" vertical="center" wrapText="1"/>
    </xf>
    <xf numFmtId="0" fontId="8" fillId="2" borderId="9" xfId="1" applyFont="1" applyBorder="1" applyAlignment="1">
      <alignment horizontal="center" vertical="center" wrapText="1"/>
    </xf>
  </cellXfs>
  <cellStyles count="3">
    <cellStyle name="Вывод" xfId="1" builtinId="21"/>
    <cellStyle name="Вывод 2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E15" sqref="E15"/>
    </sheetView>
  </sheetViews>
  <sheetFormatPr defaultRowHeight="15" x14ac:dyDescent="0.25"/>
  <cols>
    <col min="1" max="1" width="3.5703125" style="1" customWidth="1"/>
    <col min="2" max="2" width="24" style="2" customWidth="1"/>
    <col min="3" max="3" width="16.7109375" style="1" customWidth="1"/>
    <col min="4" max="4" width="18.85546875" style="1" customWidth="1"/>
    <col min="5" max="5" width="16.85546875" style="1" customWidth="1"/>
    <col min="6" max="6" width="17.7109375" style="1" customWidth="1"/>
    <col min="7" max="7" width="11.85546875" style="1" customWidth="1"/>
    <col min="8" max="8" width="18.5703125" style="1" customWidth="1"/>
    <col min="9" max="9" width="13.5703125" customWidth="1"/>
    <col min="11" max="11" width="16" bestFit="1" customWidth="1"/>
  </cols>
  <sheetData>
    <row r="1" spans="1:9" x14ac:dyDescent="0.25">
      <c r="A1" s="17"/>
      <c r="C1" s="17"/>
      <c r="D1" s="17"/>
      <c r="E1" s="17"/>
      <c r="F1" s="24" t="s">
        <v>21</v>
      </c>
      <c r="G1" s="24"/>
      <c r="H1" s="24"/>
    </row>
    <row r="2" spans="1:9" x14ac:dyDescent="0.25">
      <c r="A2" s="17"/>
      <c r="C2" s="17"/>
      <c r="D2" s="17"/>
      <c r="E2" s="17"/>
      <c r="F2" s="24"/>
      <c r="G2" s="24"/>
      <c r="H2" s="24"/>
    </row>
    <row r="3" spans="1:9" x14ac:dyDescent="0.25">
      <c r="A3" s="17"/>
      <c r="C3" s="17"/>
      <c r="D3" s="17"/>
      <c r="E3" s="17"/>
      <c r="F3" s="24"/>
      <c r="G3" s="24"/>
      <c r="H3" s="24"/>
    </row>
    <row r="4" spans="1:9" ht="14.25" customHeight="1" x14ac:dyDescent="0.25">
      <c r="A4" s="17"/>
      <c r="C4" s="17"/>
      <c r="D4" s="17"/>
      <c r="E4" s="17"/>
      <c r="F4" s="24"/>
      <c r="G4" s="24"/>
      <c r="H4" s="24"/>
    </row>
    <row r="5" spans="1:9" x14ac:dyDescent="0.25">
      <c r="A5" s="17"/>
      <c r="C5" s="17"/>
      <c r="D5" s="17"/>
      <c r="E5" s="17"/>
      <c r="F5" s="24" t="s">
        <v>22</v>
      </c>
      <c r="G5" s="24"/>
      <c r="H5" s="24"/>
    </row>
    <row r="6" spans="1:9" x14ac:dyDescent="0.25">
      <c r="A6" s="17"/>
      <c r="C6" s="17"/>
      <c r="D6" s="17"/>
      <c r="E6" s="17"/>
      <c r="F6" s="24"/>
      <c r="G6" s="24"/>
      <c r="H6" s="24"/>
    </row>
    <row r="7" spans="1:9" x14ac:dyDescent="0.25">
      <c r="A7" s="17"/>
      <c r="C7" s="17"/>
      <c r="D7" s="17"/>
      <c r="E7" s="17"/>
      <c r="F7" s="24"/>
      <c r="G7" s="24"/>
      <c r="H7" s="24"/>
    </row>
    <row r="8" spans="1:9" x14ac:dyDescent="0.25">
      <c r="A8" s="17"/>
      <c r="C8" s="17"/>
      <c r="D8" s="17"/>
      <c r="E8" s="17"/>
      <c r="F8" s="24"/>
      <c r="G8" s="24"/>
      <c r="H8" s="24"/>
    </row>
    <row r="9" spans="1:9" ht="6.75" customHeight="1" x14ac:dyDescent="0.25">
      <c r="A9" s="17"/>
      <c r="C9" s="17"/>
      <c r="D9" s="17"/>
      <c r="E9" s="17"/>
      <c r="F9" s="24"/>
      <c r="G9" s="24"/>
      <c r="H9" s="24"/>
    </row>
    <row r="10" spans="1:9" s="3" customFormat="1" ht="12.75" x14ac:dyDescent="0.25">
      <c r="A10" s="25" t="s">
        <v>13</v>
      </c>
      <c r="B10" s="25"/>
      <c r="C10" s="25"/>
      <c r="D10" s="25"/>
      <c r="E10" s="25"/>
      <c r="F10" s="25"/>
      <c r="G10" s="25"/>
    </row>
    <row r="11" spans="1:9" s="3" customFormat="1" ht="40.5" customHeight="1" x14ac:dyDescent="0.25">
      <c r="A11" s="25"/>
      <c r="B11" s="25"/>
      <c r="C11" s="25"/>
      <c r="D11" s="25"/>
      <c r="E11" s="25"/>
      <c r="F11" s="25"/>
      <c r="G11" s="25"/>
    </row>
    <row r="12" spans="1:9" s="3" customFormat="1" ht="15.75" customHeight="1" x14ac:dyDescent="0.25">
      <c r="A12" s="26" t="s">
        <v>20</v>
      </c>
      <c r="B12" s="26"/>
      <c r="C12" s="26"/>
      <c r="D12" s="26"/>
      <c r="E12" s="26"/>
      <c r="F12" s="26"/>
      <c r="G12" s="26"/>
      <c r="H12" s="26"/>
      <c r="I12" s="26"/>
    </row>
    <row r="13" spans="1:9" s="4" customFormat="1" ht="16.5" customHeight="1" x14ac:dyDescent="0.25">
      <c r="A13" s="27" t="s">
        <v>11</v>
      </c>
      <c r="B13" s="27"/>
      <c r="C13" s="27"/>
      <c r="D13" s="27"/>
      <c r="E13" s="27"/>
      <c r="F13" s="27"/>
      <c r="G13" s="27"/>
      <c r="H13" s="27"/>
      <c r="I13" s="27"/>
    </row>
    <row r="14" spans="1:9" ht="15.75" thickBot="1" x14ac:dyDescent="0.3"/>
    <row r="15" spans="1:9" ht="60" x14ac:dyDescent="0.25">
      <c r="A15" s="5" t="s">
        <v>12</v>
      </c>
      <c r="B15" s="6" t="s">
        <v>1</v>
      </c>
      <c r="C15" s="7" t="s">
        <v>2</v>
      </c>
      <c r="D15" s="7" t="s">
        <v>9</v>
      </c>
      <c r="E15" s="7" t="s">
        <v>7</v>
      </c>
      <c r="F15" s="7" t="s">
        <v>6</v>
      </c>
      <c r="G15" s="7" t="s">
        <v>0</v>
      </c>
      <c r="H15" s="8" t="s">
        <v>3</v>
      </c>
    </row>
    <row r="16" spans="1:9" ht="16.5" x14ac:dyDescent="0.25">
      <c r="A16" s="9">
        <v>1</v>
      </c>
      <c r="B16" s="10" t="s">
        <v>4</v>
      </c>
      <c r="C16" s="11">
        <v>1</v>
      </c>
      <c r="D16" s="11">
        <v>130000</v>
      </c>
      <c r="E16" s="11">
        <f t="shared" ref="E16:E24" si="0">D16*C16</f>
        <v>130000</v>
      </c>
      <c r="F16" s="14">
        <f>8000*C16</f>
        <v>8000</v>
      </c>
      <c r="G16" s="11">
        <f>SUM(E16:F16)</f>
        <v>138000</v>
      </c>
      <c r="H16" s="12">
        <v>1</v>
      </c>
    </row>
    <row r="17" spans="1:9" ht="41.25" customHeight="1" x14ac:dyDescent="0.25">
      <c r="A17" s="9">
        <v>2</v>
      </c>
      <c r="B17" s="10" t="s">
        <v>14</v>
      </c>
      <c r="C17" s="11">
        <v>2.25</v>
      </c>
      <c r="D17" s="11">
        <v>105000</v>
      </c>
      <c r="E17" s="13">
        <f t="shared" si="0"/>
        <v>236250</v>
      </c>
      <c r="F17" s="16">
        <f t="shared" ref="F17:F24" si="1">8000*C17</f>
        <v>18000</v>
      </c>
      <c r="G17" s="13">
        <f t="shared" ref="G17:G24" si="2">SUM(E17:F17)</f>
        <v>254250</v>
      </c>
      <c r="H17" s="12">
        <v>3</v>
      </c>
    </row>
    <row r="18" spans="1:9" ht="16.5" x14ac:dyDescent="0.25">
      <c r="A18" s="9">
        <v>3</v>
      </c>
      <c r="B18" s="10" t="s">
        <v>15</v>
      </c>
      <c r="C18" s="11">
        <v>1.5</v>
      </c>
      <c r="D18" s="15">
        <v>105000</v>
      </c>
      <c r="E18" s="13">
        <f t="shared" si="0"/>
        <v>157500</v>
      </c>
      <c r="F18" s="16">
        <f t="shared" si="1"/>
        <v>12000</v>
      </c>
      <c r="G18" s="13">
        <f t="shared" si="2"/>
        <v>169500</v>
      </c>
      <c r="H18" s="12">
        <v>3</v>
      </c>
    </row>
    <row r="19" spans="1:9" s="23" customFormat="1" ht="16.5" x14ac:dyDescent="0.25">
      <c r="A19" s="19">
        <v>4</v>
      </c>
      <c r="B19" s="32" t="s">
        <v>10</v>
      </c>
      <c r="C19" s="18">
        <v>2.5</v>
      </c>
      <c r="D19" s="18">
        <v>105000</v>
      </c>
      <c r="E19" s="21">
        <f>D19*C19</f>
        <v>262500</v>
      </c>
      <c r="F19" s="18">
        <f t="shared" si="1"/>
        <v>20000</v>
      </c>
      <c r="G19" s="21">
        <f t="shared" si="2"/>
        <v>282500</v>
      </c>
      <c r="H19" s="22">
        <v>5</v>
      </c>
    </row>
    <row r="20" spans="1:9" ht="16.5" x14ac:dyDescent="0.25">
      <c r="A20" s="9">
        <v>5</v>
      </c>
      <c r="B20" s="10" t="s">
        <v>8</v>
      </c>
      <c r="C20" s="11">
        <v>1</v>
      </c>
      <c r="D20" s="11">
        <v>105000</v>
      </c>
      <c r="E20" s="13">
        <f t="shared" si="0"/>
        <v>105000</v>
      </c>
      <c r="F20" s="16">
        <f t="shared" si="1"/>
        <v>8000</v>
      </c>
      <c r="G20" s="13">
        <f t="shared" si="2"/>
        <v>113000</v>
      </c>
      <c r="H20" s="12">
        <v>1</v>
      </c>
    </row>
    <row r="21" spans="1:9" ht="16.5" x14ac:dyDescent="0.25">
      <c r="A21" s="9">
        <v>6</v>
      </c>
      <c r="B21" s="10" t="s">
        <v>16</v>
      </c>
      <c r="C21" s="11">
        <v>1</v>
      </c>
      <c r="D21" s="11">
        <v>105000</v>
      </c>
      <c r="E21" s="13">
        <f t="shared" si="0"/>
        <v>105000</v>
      </c>
      <c r="F21" s="16">
        <f t="shared" si="1"/>
        <v>8000</v>
      </c>
      <c r="G21" s="13">
        <f t="shared" si="2"/>
        <v>113000</v>
      </c>
      <c r="H21" s="12">
        <v>2</v>
      </c>
    </row>
    <row r="22" spans="1:9" ht="16.5" x14ac:dyDescent="0.25">
      <c r="A22" s="9">
        <v>7</v>
      </c>
      <c r="B22" s="10" t="s">
        <v>17</v>
      </c>
      <c r="C22" s="11">
        <v>0.75</v>
      </c>
      <c r="D22" s="11">
        <v>105000</v>
      </c>
      <c r="E22" s="13">
        <f t="shared" si="0"/>
        <v>78750</v>
      </c>
      <c r="F22" s="16">
        <f t="shared" si="1"/>
        <v>6000</v>
      </c>
      <c r="G22" s="13">
        <f t="shared" si="2"/>
        <v>84750</v>
      </c>
      <c r="H22" s="12">
        <v>1</v>
      </c>
    </row>
    <row r="23" spans="1:9" ht="16.5" x14ac:dyDescent="0.25">
      <c r="A23" s="9">
        <v>8</v>
      </c>
      <c r="B23" s="10" t="s">
        <v>5</v>
      </c>
      <c r="C23" s="11">
        <v>0.75</v>
      </c>
      <c r="D23" s="11">
        <v>130000</v>
      </c>
      <c r="E23" s="13">
        <f t="shared" si="0"/>
        <v>97500</v>
      </c>
      <c r="F23" s="16">
        <f t="shared" si="1"/>
        <v>6000</v>
      </c>
      <c r="G23" s="13">
        <f t="shared" si="2"/>
        <v>103500</v>
      </c>
      <c r="H23" s="12">
        <v>1</v>
      </c>
    </row>
    <row r="24" spans="1:9" s="23" customFormat="1" ht="16.5" x14ac:dyDescent="0.25">
      <c r="A24" s="19">
        <v>9</v>
      </c>
      <c r="B24" s="20" t="s">
        <v>19</v>
      </c>
      <c r="C24" s="18">
        <v>0.5</v>
      </c>
      <c r="D24" s="18">
        <v>105000</v>
      </c>
      <c r="E24" s="21">
        <f t="shared" si="0"/>
        <v>52500</v>
      </c>
      <c r="F24" s="18">
        <f t="shared" si="1"/>
        <v>4000</v>
      </c>
      <c r="G24" s="21">
        <f t="shared" si="2"/>
        <v>56500</v>
      </c>
      <c r="H24" s="22">
        <v>1</v>
      </c>
    </row>
    <row r="25" spans="1:9" ht="15" customHeight="1" x14ac:dyDescent="0.25">
      <c r="A25" s="28"/>
      <c r="B25" s="30" t="s">
        <v>0</v>
      </c>
      <c r="C25" s="33">
        <f t="shared" ref="C25:H25" si="3">SUM(C16:C24)</f>
        <v>11.25</v>
      </c>
      <c r="D25" s="33">
        <f t="shared" si="3"/>
        <v>995000</v>
      </c>
      <c r="E25" s="34">
        <f t="shared" si="3"/>
        <v>1225000</v>
      </c>
      <c r="F25" s="33">
        <f t="shared" si="3"/>
        <v>90000</v>
      </c>
      <c r="G25" s="33">
        <f t="shared" si="3"/>
        <v>1315000</v>
      </c>
      <c r="H25" s="35">
        <f t="shared" si="3"/>
        <v>18</v>
      </c>
    </row>
    <row r="26" spans="1:9" ht="15.75" customHeight="1" thickBot="1" x14ac:dyDescent="0.3">
      <c r="A26" s="29"/>
      <c r="B26" s="31"/>
      <c r="C26" s="36"/>
      <c r="D26" s="36"/>
      <c r="E26" s="37"/>
      <c r="F26" s="36"/>
      <c r="G26" s="36"/>
      <c r="H26" s="38"/>
      <c r="I26" t="s">
        <v>23</v>
      </c>
    </row>
    <row r="28" spans="1:9" ht="45" customHeight="1" x14ac:dyDescent="0.25">
      <c r="B28" s="24" t="s">
        <v>18</v>
      </c>
      <c r="C28" s="24"/>
      <c r="D28" s="24"/>
      <c r="E28" s="24"/>
      <c r="F28" s="24"/>
      <c r="G28" s="24"/>
    </row>
  </sheetData>
  <mergeCells count="14">
    <mergeCell ref="F1:H4"/>
    <mergeCell ref="F5:H9"/>
    <mergeCell ref="B28:G28"/>
    <mergeCell ref="F25:F26"/>
    <mergeCell ref="G25:G26"/>
    <mergeCell ref="H25:H26"/>
    <mergeCell ref="A10:G11"/>
    <mergeCell ref="A12:I12"/>
    <mergeCell ref="A13:I13"/>
    <mergeCell ref="A25:A26"/>
    <mergeCell ref="B25:B26"/>
    <mergeCell ref="C25:C26"/>
    <mergeCell ref="D25:D26"/>
    <mergeCell ref="E25:E26"/>
  </mergeCells>
  <pageMargins left="0.25" right="0.25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գրադարան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2023-08-10T08:46:03Z</dcterms:modified>
</cp:coreProperties>
</file>