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570" windowHeight="7995" tabRatio="780"/>
  </bookViews>
  <sheets>
    <sheet name="Հավելված 11" sheetId="16" r:id="rId1"/>
  </sheets>
  <calcPr calcId="145621"/>
</workbook>
</file>

<file path=xl/calcChain.xml><?xml version="1.0" encoding="utf-8"?>
<calcChain xmlns="http://schemas.openxmlformats.org/spreadsheetml/2006/main">
  <c r="D29" i="16" l="1"/>
  <c r="E29" i="16"/>
  <c r="F29" i="16"/>
  <c r="G29" i="16"/>
  <c r="H29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G10" i="16"/>
  <c r="F10" i="16"/>
  <c r="G24" i="16" l="1"/>
  <c r="G27" i="16"/>
  <c r="G19" i="16"/>
  <c r="G20" i="16"/>
  <c r="G18" i="16"/>
  <c r="G17" i="16"/>
  <c r="G22" i="16"/>
  <c r="G21" i="16"/>
  <c r="G14" i="16"/>
  <c r="G12" i="16" l="1"/>
  <c r="G13" i="16"/>
  <c r="G15" i="16"/>
  <c r="G16" i="16"/>
  <c r="G23" i="16"/>
  <c r="G25" i="16"/>
  <c r="G26" i="16"/>
  <c r="G28" i="16"/>
  <c r="C29" i="16"/>
  <c r="G11" i="16"/>
</calcChain>
</file>

<file path=xl/sharedStrings.xml><?xml version="1.0" encoding="utf-8"?>
<sst xmlns="http://schemas.openxmlformats.org/spreadsheetml/2006/main" count="32" uniqueCount="32">
  <si>
    <t>Ընդամենը</t>
  </si>
  <si>
    <t>Տնօրեն</t>
  </si>
  <si>
    <t>Հաշվապահ</t>
  </si>
  <si>
    <t>Հավաքագրող</t>
  </si>
  <si>
    <t xml:space="preserve">Հատուկ մեքենայի վարորդ /վիշկա, ջրցան/  </t>
  </si>
  <si>
    <t>Մեխանիզատոր /գրեյդերիստ/</t>
  </si>
  <si>
    <t>Այգու պատասխանատու /6 ամիս/</t>
  </si>
  <si>
    <t>Էլեկտրիկ</t>
  </si>
  <si>
    <t>Գերեզմանոցի պատասխանատու</t>
  </si>
  <si>
    <t xml:space="preserve">Մեխանիզատոր /տրակտորիստ/ </t>
  </si>
  <si>
    <t>Մեխանիկ-վերանորոգող</t>
  </si>
  <si>
    <t>Ավլող բանվոր /2 հոգի 6 ամիս/</t>
  </si>
  <si>
    <t>Աղբատար ավտոմեքենայի վարորդ</t>
  </si>
  <si>
    <t>Կանաչապատող մասնագետ /6 ամիս/</t>
  </si>
  <si>
    <t>Բանվոր ջրամատակարարման համակարգի սպասարման</t>
  </si>
  <si>
    <t>օպերատոր</t>
  </si>
  <si>
    <t>զոդող բանվոր</t>
  </si>
  <si>
    <t>«ՄԱՐՏՈՒՆԻ ՀԱՄԱՅՆՔԻ ԹԻՎ 2 ԿՈՄՈՒՆԱԼ ՍՊԱՍԱՐԿՈՒՄ ԵՎ ԲԱՐԵԿԱՐԳՈՒՄ» ՀՈԱԿ-Ի ԱՇԱՏԱԿԻՑՆԵՐԻ ԹՎԱՔԱՆԱԿԸ, ՀԱՍՏԻՔԱՑՈՒՑԱԿԸ ԵՎ ՊԱՇՏՈՆԱՅԻՆ ԴՐՈՒՅՔԱՉԱՓԵՐԸ</t>
  </si>
  <si>
    <t>Բանվոր աղբահանության</t>
  </si>
  <si>
    <t>1. Աշխատակիցների թվաքանակը՝ 42</t>
  </si>
  <si>
    <t>2. Հաստիքացուցակը և պաշտոնային դրույքաչափերը՝ 40</t>
  </si>
  <si>
    <t>Հ/Հ</t>
  </si>
  <si>
    <t>ՀԱՍՏԻՔԻ ԱՆՎԱՆՈՒՄԸ</t>
  </si>
  <si>
    <t>ՀԱՍՏԻՔԱՅԻՆ ՄԻԱՎՈՐԸ</t>
  </si>
  <si>
    <t>ՊԱՇՏՈՆԱՅԻՆ ԴՐՈՒՅՔԱՉԱՓԸ (սահմանվում է հաստիքային մեկ միավորի համար)</t>
  </si>
  <si>
    <t>ԲԱՐՁՐ ԼԵՌՆԱՅԻՆ ՀԱՎԵԼԱՎՃԱՐ</t>
  </si>
  <si>
    <t xml:space="preserve">ԱՇԽԱՏԱՎԱՐՁԻ ՉԱՓԸ ՀԱՍՏԻՔԱՅԻՆ ՄԵԿ ՄԻԱՎՈՐԻ ՀԱՄԱՐ </t>
  </si>
  <si>
    <t>ԱՇԽԱՏԱՎԱՐՁԻ ՉԱՓԸ ԸՆԴՀԱՆՈՒՐ ՀԱՍՏԻՔՆԵՐԻ ՀԱՄԱՐ</t>
  </si>
  <si>
    <t>ԱՇԽԱՏՈՂՆԵՐԻ ՔԱՆԱԿԸ</t>
  </si>
  <si>
    <t>Աղբահանության հարցերով պատասխանատու</t>
  </si>
  <si>
    <t>Ջրամատակարարման և լուսավորության հարցերով պատասխանատու</t>
  </si>
  <si>
    <t>Հավելված 2
 ՀՀ Գեղարքունիքի մարզի Մարտունի համայնքի 2022 թվականի օգոստոսի 3-ի N  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</si>
</sst>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sz val="11"/>
      <color theme="1"/>
      <name val="GHEA Grapalat"/>
      <family val="3"/>
    </font>
    <font>
      <i/>
      <sz val="11"/>
      <color rgb="FF3F3F3F"/>
      <name val="GHEA Grapalat"/>
      <family val="3"/>
    </font>
    <font>
      <sz val="11"/>
      <color rgb="FF3F3F3F"/>
      <name val="GHEA Grapalat"/>
      <family val="3"/>
    </font>
    <font>
      <sz val="11"/>
      <name val="GHEA Grapalat"/>
      <family val="3"/>
    </font>
    <font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2" borderId="3" xfId="1" applyFont="1" applyBorder="1" applyAlignment="1">
      <alignment horizontal="center" vertical="center" wrapText="1"/>
    </xf>
    <xf numFmtId="0" fontId="4" fillId="2" borderId="1" xfId="1" applyFont="1" applyBorder="1" applyAlignment="1">
      <alignment horizontal="left" vertical="center" wrapText="1"/>
    </xf>
    <xf numFmtId="0" fontId="4" fillId="2" borderId="3" xfId="1" applyFont="1" applyBorder="1" applyAlignment="1">
      <alignment horizontal="center" vertical="center" wrapText="1"/>
    </xf>
    <xf numFmtId="0" fontId="4" fillId="2" borderId="1" xfId="1" applyFont="1" applyBorder="1" applyAlignment="1">
      <alignment horizontal="left" vertical="center" wrapText="1"/>
    </xf>
    <xf numFmtId="0" fontId="4" fillId="2" borderId="3" xfId="1" applyFont="1" applyBorder="1" applyAlignment="1">
      <alignment horizontal="center" vertical="center" wrapText="1"/>
    </xf>
    <xf numFmtId="0" fontId="4" fillId="2" borderId="1" xfId="1" applyFont="1" applyBorder="1" applyAlignment="1">
      <alignment horizontal="left" vertical="center" wrapText="1"/>
    </xf>
    <xf numFmtId="0" fontId="4" fillId="2" borderId="1" xfId="1" applyFont="1" applyBorder="1" applyAlignment="1">
      <alignment horizontal="left" vertical="center" wrapText="1"/>
    </xf>
    <xf numFmtId="0" fontId="5" fillId="2" borderId="1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1" fontId="5" fillId="2" borderId="1" xfId="1" applyNumberFormat="1" applyFont="1" applyBorder="1" applyAlignment="1">
      <alignment horizontal="center" vertical="center" wrapText="1"/>
    </xf>
    <xf numFmtId="1" fontId="5" fillId="2" borderId="1" xfId="1" applyNumberFormat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" fillId="3" borderId="2" xfId="1" applyFill="1" applyBorder="1" applyAlignment="1">
      <alignment horizontal="center" vertical="center" wrapText="1"/>
    </xf>
    <xf numFmtId="0" fontId="5" fillId="2" borderId="1" xfId="1" applyFont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2" borderId="3" xfId="1" applyFont="1" applyBorder="1" applyAlignment="1">
      <alignment horizontal="center" vertical="center" wrapText="1"/>
    </xf>
    <xf numFmtId="0" fontId="4" fillId="2" borderId="4" xfId="1" applyFont="1" applyBorder="1" applyAlignment="1">
      <alignment horizontal="center" vertical="center" wrapText="1"/>
    </xf>
    <xf numFmtId="0" fontId="4" fillId="2" borderId="1" xfId="1" applyFont="1" applyBorder="1" applyAlignment="1">
      <alignment horizontal="left" vertical="center" wrapText="1"/>
    </xf>
    <xf numFmtId="0" fontId="4" fillId="2" borderId="5" xfId="1" applyFont="1" applyBorder="1" applyAlignment="1">
      <alignment horizontal="left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G12" sqref="G12"/>
    </sheetView>
  </sheetViews>
  <sheetFormatPr defaultRowHeight="15" x14ac:dyDescent="0.25"/>
  <cols>
    <col min="1" max="1" width="3.5703125" style="1" customWidth="1"/>
    <col min="2" max="2" width="24" style="2" customWidth="1"/>
    <col min="3" max="3" width="16.7109375" style="1" customWidth="1"/>
    <col min="4" max="4" width="18.85546875" style="1" customWidth="1"/>
    <col min="5" max="5" width="18.5703125" style="1" customWidth="1"/>
    <col min="6" max="6" width="17.7109375" style="1" customWidth="1"/>
    <col min="7" max="7" width="16" style="1" customWidth="1"/>
    <col min="8" max="8" width="18.5703125" style="1" customWidth="1"/>
    <col min="11" max="11" width="16" bestFit="1" customWidth="1"/>
  </cols>
  <sheetData>
    <row r="1" spans="1:9" s="4" customFormat="1" ht="20.25" customHeight="1" x14ac:dyDescent="0.2">
      <c r="A1" s="3"/>
      <c r="F1" s="27" t="s">
        <v>31</v>
      </c>
      <c r="G1" s="27"/>
      <c r="H1" s="27"/>
      <c r="I1" s="27"/>
    </row>
    <row r="2" spans="1:9" s="4" customFormat="1" ht="12.75" x14ac:dyDescent="0.2">
      <c r="A2" s="3"/>
      <c r="F2" s="27"/>
      <c r="G2" s="27"/>
      <c r="H2" s="27"/>
      <c r="I2" s="27"/>
    </row>
    <row r="3" spans="1:9" s="4" customFormat="1" ht="33" customHeight="1" x14ac:dyDescent="0.2">
      <c r="A3" s="3"/>
      <c r="F3" s="27"/>
      <c r="G3" s="27"/>
      <c r="H3" s="27"/>
      <c r="I3" s="27"/>
    </row>
    <row r="4" spans="1:9" s="5" customFormat="1" ht="9" customHeight="1" x14ac:dyDescent="0.25">
      <c r="A4" s="28" t="s">
        <v>17</v>
      </c>
      <c r="B4" s="28"/>
      <c r="C4" s="28"/>
      <c r="D4" s="28"/>
      <c r="E4" s="28"/>
      <c r="F4" s="28"/>
      <c r="G4" s="28"/>
    </row>
    <row r="5" spans="1:9" s="5" customFormat="1" ht="25.5" customHeight="1" x14ac:dyDescent="0.25">
      <c r="A5" s="28"/>
      <c r="B5" s="28"/>
      <c r="C5" s="28"/>
      <c r="D5" s="28"/>
      <c r="E5" s="28"/>
      <c r="F5" s="28"/>
      <c r="G5" s="28"/>
    </row>
    <row r="6" spans="1:9" s="5" customFormat="1" ht="15.75" customHeight="1" x14ac:dyDescent="0.25">
      <c r="A6" s="29" t="s">
        <v>19</v>
      </c>
      <c r="B6" s="29"/>
      <c r="C6" s="29"/>
      <c r="D6" s="29"/>
      <c r="E6" s="29"/>
      <c r="F6" s="29"/>
      <c r="G6" s="29"/>
      <c r="H6" s="29"/>
      <c r="I6" s="29"/>
    </row>
    <row r="7" spans="1:9" s="6" customFormat="1" ht="16.5" customHeight="1" x14ac:dyDescent="0.25">
      <c r="A7" s="30" t="s">
        <v>20</v>
      </c>
      <c r="B7" s="30"/>
      <c r="C7" s="30"/>
      <c r="D7" s="30"/>
      <c r="E7" s="30"/>
      <c r="F7" s="30"/>
      <c r="G7" s="30"/>
      <c r="H7" s="30"/>
      <c r="I7" s="30"/>
    </row>
    <row r="8" spans="1:9" ht="9" customHeight="1" thickBot="1" x14ac:dyDescent="0.3"/>
    <row r="9" spans="1:9" ht="68.25" thickBot="1" x14ac:dyDescent="0.3">
      <c r="A9" s="19" t="s">
        <v>21</v>
      </c>
      <c r="B9" s="20" t="s">
        <v>22</v>
      </c>
      <c r="C9" s="21" t="s">
        <v>23</v>
      </c>
      <c r="D9" s="22" t="s">
        <v>24</v>
      </c>
      <c r="E9" s="22" t="s">
        <v>25</v>
      </c>
      <c r="F9" s="22" t="s">
        <v>26</v>
      </c>
      <c r="G9" s="23" t="s">
        <v>27</v>
      </c>
      <c r="H9" s="24" t="s">
        <v>28</v>
      </c>
    </row>
    <row r="10" spans="1:9" ht="16.5" x14ac:dyDescent="0.25">
      <c r="A10" s="7">
        <v>1</v>
      </c>
      <c r="B10" s="8" t="s">
        <v>1</v>
      </c>
      <c r="C10" s="14">
        <v>1</v>
      </c>
      <c r="D10" s="14">
        <v>300000</v>
      </c>
      <c r="E10" s="14">
        <v>8000</v>
      </c>
      <c r="F10" s="15">
        <f>SUM(D10+E10)</f>
        <v>308000</v>
      </c>
      <c r="G10" s="14">
        <f>SUM(F10*C10)</f>
        <v>308000</v>
      </c>
      <c r="H10" s="14">
        <v>1</v>
      </c>
    </row>
    <row r="11" spans="1:9" ht="59.25" customHeight="1" x14ac:dyDescent="0.25">
      <c r="A11" s="7">
        <v>2</v>
      </c>
      <c r="B11" s="13" t="s">
        <v>29</v>
      </c>
      <c r="C11" s="14">
        <v>1</v>
      </c>
      <c r="D11" s="14">
        <v>240000</v>
      </c>
      <c r="E11" s="16">
        <v>8000</v>
      </c>
      <c r="F11" s="18">
        <f t="shared" ref="F11:F28" si="0">SUM(D11+E11)</f>
        <v>248000</v>
      </c>
      <c r="G11" s="16">
        <f t="shared" ref="G11:G28" si="1">SUM(E11:F11)</f>
        <v>256000</v>
      </c>
      <c r="H11" s="14">
        <v>1</v>
      </c>
    </row>
    <row r="12" spans="1:9" ht="66" x14ac:dyDescent="0.25">
      <c r="A12" s="7">
        <v>3</v>
      </c>
      <c r="B12" s="13" t="s">
        <v>30</v>
      </c>
      <c r="C12" s="14">
        <v>1</v>
      </c>
      <c r="D12" s="14">
        <v>240000</v>
      </c>
      <c r="E12" s="17">
        <v>8000</v>
      </c>
      <c r="F12" s="18">
        <f t="shared" si="0"/>
        <v>248000</v>
      </c>
      <c r="G12" s="16">
        <f t="shared" si="1"/>
        <v>256000</v>
      </c>
      <c r="H12" s="14">
        <v>1</v>
      </c>
    </row>
    <row r="13" spans="1:9" ht="16.5" x14ac:dyDescent="0.25">
      <c r="A13" s="7">
        <v>4</v>
      </c>
      <c r="B13" s="8" t="s">
        <v>2</v>
      </c>
      <c r="C13" s="14">
        <v>1</v>
      </c>
      <c r="D13" s="14">
        <v>150000</v>
      </c>
      <c r="E13" s="17">
        <v>8000</v>
      </c>
      <c r="F13" s="18">
        <f t="shared" si="0"/>
        <v>158000</v>
      </c>
      <c r="G13" s="16">
        <f t="shared" si="1"/>
        <v>166000</v>
      </c>
      <c r="H13" s="14">
        <v>1</v>
      </c>
    </row>
    <row r="14" spans="1:9" ht="16.5" x14ac:dyDescent="0.25">
      <c r="A14" s="9">
        <v>5</v>
      </c>
      <c r="B14" s="10" t="s">
        <v>15</v>
      </c>
      <c r="C14" s="14">
        <v>1</v>
      </c>
      <c r="D14" s="14">
        <v>120000</v>
      </c>
      <c r="E14" s="17">
        <v>8000</v>
      </c>
      <c r="F14" s="18">
        <f t="shared" si="0"/>
        <v>128000</v>
      </c>
      <c r="G14" s="16">
        <f t="shared" si="1"/>
        <v>136000</v>
      </c>
      <c r="H14" s="14">
        <v>1</v>
      </c>
    </row>
    <row r="15" spans="1:9" ht="16.5" x14ac:dyDescent="0.25">
      <c r="A15" s="7">
        <v>6</v>
      </c>
      <c r="B15" s="8" t="s">
        <v>3</v>
      </c>
      <c r="C15" s="14">
        <v>6</v>
      </c>
      <c r="D15" s="14">
        <v>120000</v>
      </c>
      <c r="E15" s="17">
        <v>8000</v>
      </c>
      <c r="F15" s="18">
        <f t="shared" si="0"/>
        <v>128000</v>
      </c>
      <c r="G15" s="16">
        <f t="shared" si="1"/>
        <v>136000</v>
      </c>
      <c r="H15" s="14">
        <v>6</v>
      </c>
    </row>
    <row r="16" spans="1:9" ht="49.5" x14ac:dyDescent="0.25">
      <c r="A16" s="7">
        <v>7</v>
      </c>
      <c r="B16" s="8" t="s">
        <v>4</v>
      </c>
      <c r="C16" s="14">
        <v>1</v>
      </c>
      <c r="D16" s="14">
        <v>132000</v>
      </c>
      <c r="E16" s="17">
        <v>8000</v>
      </c>
      <c r="F16" s="18">
        <f t="shared" si="0"/>
        <v>140000</v>
      </c>
      <c r="G16" s="16">
        <f t="shared" si="1"/>
        <v>148000</v>
      </c>
      <c r="H16" s="14">
        <v>1</v>
      </c>
    </row>
    <row r="17" spans="1:8" ht="33" x14ac:dyDescent="0.25">
      <c r="A17" s="9">
        <v>8</v>
      </c>
      <c r="B17" s="12" t="s">
        <v>9</v>
      </c>
      <c r="C17" s="14">
        <v>1</v>
      </c>
      <c r="D17" s="14">
        <v>162000</v>
      </c>
      <c r="E17" s="17">
        <v>8000</v>
      </c>
      <c r="F17" s="18">
        <f t="shared" si="0"/>
        <v>170000</v>
      </c>
      <c r="G17" s="16">
        <f t="shared" ref="G17:G20" si="2">SUM(E17:F17)</f>
        <v>178000</v>
      </c>
      <c r="H17" s="14">
        <v>1</v>
      </c>
    </row>
    <row r="18" spans="1:8" ht="33" x14ac:dyDescent="0.25">
      <c r="A18" s="9">
        <v>9</v>
      </c>
      <c r="B18" s="12" t="s">
        <v>10</v>
      </c>
      <c r="C18" s="14">
        <v>1</v>
      </c>
      <c r="D18" s="14">
        <v>130000</v>
      </c>
      <c r="E18" s="17">
        <v>8000</v>
      </c>
      <c r="F18" s="18">
        <f t="shared" si="0"/>
        <v>138000</v>
      </c>
      <c r="G18" s="16">
        <f t="shared" si="2"/>
        <v>146000</v>
      </c>
      <c r="H18" s="14">
        <v>1</v>
      </c>
    </row>
    <row r="19" spans="1:8" ht="49.5" x14ac:dyDescent="0.25">
      <c r="A19" s="11">
        <v>10</v>
      </c>
      <c r="B19" s="12" t="s">
        <v>12</v>
      </c>
      <c r="C19" s="14">
        <v>3</v>
      </c>
      <c r="D19" s="14">
        <v>162000</v>
      </c>
      <c r="E19" s="17">
        <v>8000</v>
      </c>
      <c r="F19" s="18">
        <f t="shared" si="0"/>
        <v>170000</v>
      </c>
      <c r="G19" s="16">
        <f t="shared" si="2"/>
        <v>178000</v>
      </c>
      <c r="H19" s="14">
        <v>3</v>
      </c>
    </row>
    <row r="20" spans="1:8" ht="33" x14ac:dyDescent="0.25">
      <c r="A20" s="11">
        <v>11</v>
      </c>
      <c r="B20" s="12" t="s">
        <v>5</v>
      </c>
      <c r="C20" s="14">
        <v>1</v>
      </c>
      <c r="D20" s="14">
        <v>162000</v>
      </c>
      <c r="E20" s="17">
        <v>8000</v>
      </c>
      <c r="F20" s="18">
        <f t="shared" si="0"/>
        <v>170000</v>
      </c>
      <c r="G20" s="16">
        <f t="shared" si="2"/>
        <v>178000</v>
      </c>
      <c r="H20" s="14">
        <v>1</v>
      </c>
    </row>
    <row r="21" spans="1:8" ht="16.5" x14ac:dyDescent="0.25">
      <c r="A21" s="11">
        <v>12</v>
      </c>
      <c r="B21" s="12" t="s">
        <v>16</v>
      </c>
      <c r="C21" s="14">
        <v>1</v>
      </c>
      <c r="D21" s="14">
        <v>132000</v>
      </c>
      <c r="E21" s="17">
        <v>8000</v>
      </c>
      <c r="F21" s="18">
        <f t="shared" si="0"/>
        <v>140000</v>
      </c>
      <c r="G21" s="16">
        <f t="shared" ref="G21:G22" si="3">SUM(E21:F21)</f>
        <v>148000</v>
      </c>
      <c r="H21" s="14">
        <v>1</v>
      </c>
    </row>
    <row r="22" spans="1:8" ht="66" x14ac:dyDescent="0.25">
      <c r="A22" s="11">
        <v>13</v>
      </c>
      <c r="B22" s="12" t="s">
        <v>14</v>
      </c>
      <c r="C22" s="14">
        <v>6</v>
      </c>
      <c r="D22" s="14">
        <v>120000</v>
      </c>
      <c r="E22" s="17">
        <v>8000</v>
      </c>
      <c r="F22" s="18">
        <f t="shared" si="0"/>
        <v>128000</v>
      </c>
      <c r="G22" s="16">
        <f t="shared" si="3"/>
        <v>136000</v>
      </c>
      <c r="H22" s="14">
        <v>6</v>
      </c>
    </row>
    <row r="23" spans="1:8" ht="33" x14ac:dyDescent="0.25">
      <c r="A23" s="7">
        <v>14</v>
      </c>
      <c r="B23" s="8" t="s">
        <v>18</v>
      </c>
      <c r="C23" s="14">
        <v>6</v>
      </c>
      <c r="D23" s="14">
        <v>152000</v>
      </c>
      <c r="E23" s="17">
        <v>8000</v>
      </c>
      <c r="F23" s="18">
        <f t="shared" si="0"/>
        <v>160000</v>
      </c>
      <c r="G23" s="16">
        <f t="shared" si="1"/>
        <v>168000</v>
      </c>
      <c r="H23" s="14">
        <v>6</v>
      </c>
    </row>
    <row r="24" spans="1:8" ht="33" x14ac:dyDescent="0.25">
      <c r="A24" s="11">
        <v>15</v>
      </c>
      <c r="B24" s="12" t="s">
        <v>11</v>
      </c>
      <c r="C24" s="14">
        <v>3</v>
      </c>
      <c r="D24" s="14">
        <v>152000</v>
      </c>
      <c r="E24" s="17">
        <v>8000</v>
      </c>
      <c r="F24" s="18">
        <f t="shared" si="0"/>
        <v>160000</v>
      </c>
      <c r="G24" s="16">
        <f t="shared" ref="G24" si="4">SUM(E24:F24)</f>
        <v>168000</v>
      </c>
      <c r="H24" s="14">
        <v>3</v>
      </c>
    </row>
    <row r="25" spans="1:8" ht="16.5" x14ac:dyDescent="0.25">
      <c r="A25" s="7">
        <v>16</v>
      </c>
      <c r="B25" s="8" t="s">
        <v>7</v>
      </c>
      <c r="C25" s="14">
        <v>1</v>
      </c>
      <c r="D25" s="14">
        <v>170000</v>
      </c>
      <c r="E25" s="17">
        <v>8000</v>
      </c>
      <c r="F25" s="18">
        <f t="shared" si="0"/>
        <v>178000</v>
      </c>
      <c r="G25" s="16">
        <f t="shared" si="1"/>
        <v>186000</v>
      </c>
      <c r="H25" s="14">
        <v>1</v>
      </c>
    </row>
    <row r="26" spans="1:8" ht="33" x14ac:dyDescent="0.25">
      <c r="A26" s="7">
        <v>17</v>
      </c>
      <c r="B26" s="8" t="s">
        <v>8</v>
      </c>
      <c r="C26" s="14">
        <v>3</v>
      </c>
      <c r="D26" s="14">
        <v>110000</v>
      </c>
      <c r="E26" s="17">
        <v>8000</v>
      </c>
      <c r="F26" s="18">
        <f t="shared" si="0"/>
        <v>118000</v>
      </c>
      <c r="G26" s="16">
        <f t="shared" si="1"/>
        <v>126000</v>
      </c>
      <c r="H26" s="14">
        <v>5</v>
      </c>
    </row>
    <row r="27" spans="1:8" ht="49.5" x14ac:dyDescent="0.25">
      <c r="A27" s="11">
        <v>18</v>
      </c>
      <c r="B27" s="12" t="s">
        <v>6</v>
      </c>
      <c r="C27" s="14">
        <v>1</v>
      </c>
      <c r="D27" s="14">
        <v>100000</v>
      </c>
      <c r="E27" s="17">
        <v>8000</v>
      </c>
      <c r="F27" s="18">
        <f t="shared" si="0"/>
        <v>108000</v>
      </c>
      <c r="G27" s="16">
        <f t="shared" ref="G27" si="5">SUM(E27:F27)</f>
        <v>116000</v>
      </c>
      <c r="H27" s="14">
        <v>1</v>
      </c>
    </row>
    <row r="28" spans="1:8" ht="33" x14ac:dyDescent="0.25">
      <c r="A28" s="7">
        <v>19</v>
      </c>
      <c r="B28" s="8" t="s">
        <v>13</v>
      </c>
      <c r="C28" s="14">
        <v>1</v>
      </c>
      <c r="D28" s="14">
        <v>100000</v>
      </c>
      <c r="E28" s="17">
        <v>8000</v>
      </c>
      <c r="F28" s="18">
        <f t="shared" si="0"/>
        <v>108000</v>
      </c>
      <c r="G28" s="16">
        <f t="shared" si="1"/>
        <v>116000</v>
      </c>
      <c r="H28" s="14">
        <v>1</v>
      </c>
    </row>
    <row r="29" spans="1:8" ht="15" customHeight="1" x14ac:dyDescent="0.25">
      <c r="A29" s="31"/>
      <c r="B29" s="33" t="s">
        <v>0</v>
      </c>
      <c r="C29" s="25">
        <f t="shared" ref="C29" si="6">SUM(C10:C28)</f>
        <v>40</v>
      </c>
      <c r="D29" s="25">
        <f t="shared" ref="D29:H29" si="7">SUM(D10:D28)</f>
        <v>2954000</v>
      </c>
      <c r="E29" s="25">
        <f t="shared" si="7"/>
        <v>152000</v>
      </c>
      <c r="F29" s="25">
        <f t="shared" si="7"/>
        <v>3106000</v>
      </c>
      <c r="G29" s="25">
        <f t="shared" si="7"/>
        <v>3250000</v>
      </c>
      <c r="H29" s="25">
        <f t="shared" si="7"/>
        <v>42</v>
      </c>
    </row>
    <row r="30" spans="1:8" ht="15.75" customHeight="1" thickBot="1" x14ac:dyDescent="0.3">
      <c r="A30" s="32"/>
      <c r="B30" s="34"/>
      <c r="C30" s="26"/>
      <c r="D30" s="26"/>
      <c r="E30" s="26"/>
      <c r="F30" s="26"/>
      <c r="G30" s="26"/>
      <c r="H30" s="26"/>
    </row>
  </sheetData>
  <mergeCells count="13">
    <mergeCell ref="F29:F30"/>
    <mergeCell ref="G29:G30"/>
    <mergeCell ref="H29:H30"/>
    <mergeCell ref="F1:G3"/>
    <mergeCell ref="H1:I3"/>
    <mergeCell ref="A4:G5"/>
    <mergeCell ref="A6:I6"/>
    <mergeCell ref="A7:I7"/>
    <mergeCell ref="A29:A30"/>
    <mergeCell ref="B29:B30"/>
    <mergeCell ref="C29:C30"/>
    <mergeCell ref="D29:D30"/>
    <mergeCell ref="E29:E30"/>
  </mergeCells>
  <pageMargins left="0.7" right="0.7" top="0.75" bottom="0.75" header="0.3" footer="0.3"/>
  <pageSetup paperSize="9" scale="6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Հավելված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2022-08-02T16:00:30Z</dcterms:modified>
</cp:coreProperties>
</file>