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8" i="1" l="1"/>
  <c r="G98" i="1" s="1"/>
  <c r="F99" i="1"/>
  <c r="G99" i="1" s="1"/>
  <c r="C100" i="1"/>
  <c r="F97" i="1" l="1"/>
  <c r="G97" i="1" s="1"/>
  <c r="F20" i="1"/>
  <c r="G20" i="1" s="1"/>
  <c r="F27" i="1"/>
  <c r="G27" i="1" s="1"/>
  <c r="F85" i="1"/>
  <c r="G85" i="1" s="1"/>
  <c r="C83" i="1"/>
  <c r="C33" i="1"/>
  <c r="C39" i="1"/>
  <c r="C45" i="1"/>
  <c r="C51" i="1"/>
  <c r="C57" i="1"/>
  <c r="C63" i="1"/>
  <c r="C69" i="1"/>
  <c r="C75" i="1"/>
  <c r="C94" i="1"/>
  <c r="C25" i="1"/>
  <c r="F24" i="1"/>
  <c r="G24" i="1" s="1"/>
  <c r="F29" i="1"/>
  <c r="G29" i="1" s="1"/>
  <c r="F30" i="1"/>
  <c r="G30" i="1" s="1"/>
  <c r="F31" i="1"/>
  <c r="G31" i="1" s="1"/>
  <c r="F32" i="1"/>
  <c r="G32" i="1" s="1"/>
  <c r="F35" i="1"/>
  <c r="G35" i="1" s="1"/>
  <c r="F36" i="1"/>
  <c r="G36" i="1" s="1"/>
  <c r="F37" i="1"/>
  <c r="G37" i="1" s="1"/>
  <c r="F38" i="1"/>
  <c r="G38" i="1" s="1"/>
  <c r="F41" i="1"/>
  <c r="G41" i="1" s="1"/>
  <c r="F42" i="1"/>
  <c r="G42" i="1" s="1"/>
  <c r="F43" i="1"/>
  <c r="G43" i="1" s="1"/>
  <c r="F44" i="1"/>
  <c r="G44" i="1" s="1"/>
  <c r="F47" i="1"/>
  <c r="G47" i="1" s="1"/>
  <c r="F48" i="1"/>
  <c r="G48" i="1" s="1"/>
  <c r="F49" i="1"/>
  <c r="G49" i="1" s="1"/>
  <c r="F50" i="1"/>
  <c r="G50" i="1" s="1"/>
  <c r="F53" i="1"/>
  <c r="G53" i="1" s="1"/>
  <c r="F54" i="1"/>
  <c r="G54" i="1" s="1"/>
  <c r="F55" i="1"/>
  <c r="G55" i="1" s="1"/>
  <c r="F56" i="1"/>
  <c r="G56" i="1" s="1"/>
  <c r="F59" i="1"/>
  <c r="G59" i="1" s="1"/>
  <c r="F60" i="1"/>
  <c r="G60" i="1" s="1"/>
  <c r="F61" i="1"/>
  <c r="G61" i="1" s="1"/>
  <c r="F62" i="1"/>
  <c r="G62" i="1" s="1"/>
  <c r="F65" i="1"/>
  <c r="G65" i="1" s="1"/>
  <c r="F66" i="1"/>
  <c r="G66" i="1" s="1"/>
  <c r="F67" i="1"/>
  <c r="G67" i="1" s="1"/>
  <c r="F68" i="1"/>
  <c r="G68" i="1" s="1"/>
  <c r="F71" i="1"/>
  <c r="G71" i="1" s="1"/>
  <c r="F72" i="1"/>
  <c r="G72" i="1" s="1"/>
  <c r="F73" i="1"/>
  <c r="G73" i="1" s="1"/>
  <c r="F74" i="1"/>
  <c r="G74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6" i="1"/>
  <c r="G96" i="1" s="1"/>
  <c r="G100" i="1" s="1"/>
  <c r="F23" i="1"/>
  <c r="G23" i="1" s="1"/>
  <c r="C21" i="1"/>
  <c r="F16" i="1"/>
  <c r="G16" i="1" s="1"/>
  <c r="F17" i="1"/>
  <c r="G17" i="1" s="1"/>
  <c r="F18" i="1"/>
  <c r="G18" i="1" s="1"/>
  <c r="F19" i="1"/>
  <c r="G19" i="1" s="1"/>
  <c r="F15" i="1"/>
  <c r="G15" i="1" s="1"/>
  <c r="G25" i="1" l="1"/>
  <c r="G21" i="1"/>
  <c r="G94" i="1"/>
  <c r="G83" i="1"/>
  <c r="G75" i="1"/>
  <c r="G69" i="1"/>
  <c r="G63" i="1"/>
  <c r="C101" i="1"/>
  <c r="G57" i="1"/>
  <c r="G51" i="1"/>
  <c r="G45" i="1"/>
  <c r="G39" i="1"/>
  <c r="G33" i="1"/>
  <c r="G101" i="1" l="1"/>
</calcChain>
</file>

<file path=xl/sharedStrings.xml><?xml version="1.0" encoding="utf-8"?>
<sst xmlns="http://schemas.openxmlformats.org/spreadsheetml/2006/main" count="101" uniqueCount="54">
  <si>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</si>
  <si>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</si>
  <si>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</si>
  <si>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</si>
  <si>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ԲԱՐՁՐ ԼԵՌՆԱՅԻՆ ՀԱՎԵԼԱՎՃԱՐ</t>
  </si>
  <si>
    <t xml:space="preserve">ԱՇԽԱՏԱՎԱՐՁԻ ՉԱՓԸ ՀԱՍՏԻՔԱՅԻՆ ՄԵԿ ՄԻԱՎՈՐԻ ՀԱՄԱՐ </t>
  </si>
  <si>
    <t>ԱՇԽԱՏԱՎԱՐՁԻ ՉԱՓԸ ԸՆԴՀԱՆՈՒՐ ՀԱՍՏԻՔՆԵՐԻ ՀԱՄԱՐ</t>
  </si>
  <si>
    <t>ՀԱՄԱՅՆՔԱՅԻՆ 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</si>
  <si>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</si>
  <si>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</si>
  <si>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</si>
  <si>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</si>
  <si>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</si>
  <si>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</si>
  <si>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Ընդամենը՝</t>
  </si>
  <si>
    <t>ՀԱՄԱՅՆՔԱՅԻՆ ՎԱՐՉԱԿԱՆ ՊԱՇՏՈՆՆԵՐ</t>
  </si>
  <si>
    <t>Արծվանիստ, Աստղաձոր, Վերին Գետաշեն, Ծովասար, Ծակքար, Ձորագյուղ, Մադինա, Վաղաշեն, Վարդաձոր բնակավայրերի վարչական ղեկավարներ</t>
  </si>
  <si>
    <t>Գեղհովիտ, Ներքին Գետաշեն, Զոլաքար, Ծովինար, Վարդենիկ, Լիճք, Երանոս բնակավայրերի վարչական ղեկավարներ</t>
  </si>
  <si>
    <t>ՀԱՄԱՅՆՔԱՅԻՆ ԾԱՌԱՅՈՒԹՅԱՆ ՊԱՇՏՈՆՆԵՐ</t>
  </si>
  <si>
    <t>Աշխատակազմի քարտուղար</t>
  </si>
  <si>
    <t>Քաղաքաշինության և հողաշինության բաժին</t>
  </si>
  <si>
    <t>Բաժնի պետ</t>
  </si>
  <si>
    <t>Գլխավոր մասնագետ</t>
  </si>
  <si>
    <t>Առաջատար մասնագետ</t>
  </si>
  <si>
    <t>Գյուղատնտեսության և բնապահպանության բաժին</t>
  </si>
  <si>
    <t>Ֆինանսատնտեսագիտական, եկամուտների հաշվառման և հավաքագրման բաժին</t>
  </si>
  <si>
    <t>Զարգացման ծրագրերի, տուրիզմի, առևտրի, սպասարկման և գովազդի բաժին</t>
  </si>
  <si>
    <t>Կրթության, մշակույթի, սպորտի և երիտասարդության հարցերի բաժին</t>
  </si>
  <si>
    <t>Սոցիալական աջակցության և առողջապահության հարցերի բաժին</t>
  </si>
  <si>
    <t>Իրավաբանական բաժին</t>
  </si>
  <si>
    <t>Քարտուղարության, անձնակազմի կառավարման, տեղեկատվական տեխնոլոգիաների բաժին</t>
  </si>
  <si>
    <t>Առաջին կարգի մասնագետ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</si>
  <si>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</si>
  <si>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</si>
  <si>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Հավաքարար</t>
  </si>
  <si>
    <t>Պահակ</t>
  </si>
  <si>
    <t>Գործավար</t>
  </si>
  <si>
    <t>վարորդ</t>
  </si>
  <si>
    <t>Բանվոր</t>
  </si>
  <si>
    <t>Էլեկտրիկ</t>
  </si>
  <si>
    <t>Սանտեխնիկ</t>
  </si>
  <si>
    <t>Տնտեսվար</t>
  </si>
  <si>
    <t>ՔԱՂԱՔԱՑԻԱԿԱՆ ԱՇԽԱՏԱՆՔ ԻՐԱԿԱՆԱՑՆՈՂ ԱՆՁՆԱԿԱԶՄ</t>
  </si>
  <si>
    <t>Ցանցային ադմինիստրատոր-օպերատոր</t>
  </si>
  <si>
    <t>Անասնաբույժ</t>
  </si>
  <si>
    <t>Ընդհանուրը՝</t>
  </si>
  <si>
    <t>Ավագանու խմբակցության գործավար</t>
  </si>
  <si>
    <t>Ավագանու խմբակցության փորձագետ</t>
  </si>
  <si>
    <t>ՀՀ ԳԵՂԱՐՔՈՒՆԻՔԻ ՄԱՐԶԻ ՄԱՐՏՈՒՆՈՒ ՀԱՄԱՅՆՔԱՊԵՏԱՐԱՆԻ ԱՇԽԱՏԱԿԱԶՄԻ ԱՆՇԱՏԱԿԻՑՆԵՐԻ ԹՎԱՔԱՆԱԿԸ, ՀԱՍՏԻՔԱՑՈՒՑԱԿԸ ԵՎ ՊԱՇՏՈՆԱՅԻՆ ԴՐՈՒՅՔԱՉԱՓԵՐԸ</t>
  </si>
  <si>
    <t>Աշխատակիցների թվաքանակը՝ 203</t>
  </si>
  <si>
    <t xml:space="preserve">Հաստիքացուցակը և պաշտոնային դրույքաչափերը` </t>
  </si>
  <si>
    <t>Հավելված
 ՀՀ Գեղարքունիքի մարզի Մարտունի համայնքի 2022 թվականի ապրիլի 11-ի N___-Ա որոշման</t>
  </si>
  <si>
    <t>«Հավելված 2
 ՀՀ Գեղարքունիքի մարզի Մարտունի համայնքի 2022 թվականի փետրվարի 11-ի N55-Ա որոշման</t>
  </si>
  <si>
    <t>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</si>
</sst>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i/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10" workbookViewId="0">
      <selection activeCell="G23" sqref="G23"/>
    </sheetView>
  </sheetViews>
  <sheetFormatPr defaultRowHeight="12.75" x14ac:dyDescent="0.2"/>
  <cols>
    <col min="1" max="1" width="4.140625" style="40" bestFit="1" customWidth="1"/>
    <col min="2" max="2" width="44.28515625" style="31" customWidth="1"/>
    <col min="3" max="3" width="14.28515625" style="31" customWidth="1"/>
    <col min="4" max="4" width="16" style="31" customWidth="1"/>
    <col min="5" max="5" width="14.140625" style="31" customWidth="1"/>
    <col min="6" max="6" width="20.42578125" style="31" customWidth="1"/>
    <col min="7" max="7" width="19.140625" style="31" customWidth="1"/>
    <col min="8" max="8" width="10.140625" style="31" bestFit="1" customWidth="1"/>
    <col min="9" max="16384" width="9.140625" style="31"/>
  </cols>
  <sheetData>
    <row r="1" spans="1:7" x14ac:dyDescent="0.2">
      <c r="F1" s="97" t="s">
        <v>51</v>
      </c>
      <c r="G1" s="97"/>
    </row>
    <row r="2" spans="1:7" x14ac:dyDescent="0.2">
      <c r="F2" s="97"/>
      <c r="G2" s="97"/>
    </row>
    <row r="3" spans="1:7" x14ac:dyDescent="0.2">
      <c r="F3" s="97"/>
      <c r="G3" s="97"/>
    </row>
    <row r="5" spans="1:7" x14ac:dyDescent="0.2">
      <c r="F5" s="97" t="s">
        <v>52</v>
      </c>
      <c r="G5" s="97"/>
    </row>
    <row r="6" spans="1:7" x14ac:dyDescent="0.2">
      <c r="F6" s="97"/>
      <c r="G6" s="97"/>
    </row>
    <row r="7" spans="1:7" x14ac:dyDescent="0.2">
      <c r="F7" s="97"/>
      <c r="G7" s="97"/>
    </row>
    <row r="8" spans="1:7" ht="15" customHeight="1" x14ac:dyDescent="0.3">
      <c r="A8" s="73"/>
      <c r="B8" s="74"/>
      <c r="C8" s="74"/>
      <c r="D8" s="74"/>
      <c r="E8" s="77"/>
      <c r="F8" s="77"/>
      <c r="G8" s="77"/>
    </row>
    <row r="9" spans="1:7" s="39" customFormat="1" x14ac:dyDescent="0.25">
      <c r="A9" s="78" t="s">
        <v>48</v>
      </c>
      <c r="B9" s="78"/>
      <c r="C9" s="78"/>
      <c r="D9" s="78"/>
      <c r="E9" s="78"/>
      <c r="F9" s="78"/>
      <c r="G9" s="78"/>
    </row>
    <row r="10" spans="1:7" s="39" customFormat="1" ht="15.75" customHeight="1" x14ac:dyDescent="0.25">
      <c r="A10" s="78"/>
      <c r="B10" s="78"/>
      <c r="C10" s="78"/>
      <c r="D10" s="78"/>
      <c r="E10" s="78"/>
      <c r="F10" s="78"/>
      <c r="G10" s="78"/>
    </row>
    <row r="11" spans="1:7" s="39" customFormat="1" ht="15.75" customHeight="1" x14ac:dyDescent="0.25">
      <c r="A11" s="75">
        <v>1</v>
      </c>
      <c r="B11" s="80" t="s">
        <v>49</v>
      </c>
      <c r="C11" s="80"/>
      <c r="D11" s="75"/>
      <c r="E11" s="75"/>
      <c r="F11" s="75"/>
      <c r="G11" s="75"/>
    </row>
    <row r="12" spans="1:7" s="39" customFormat="1" ht="15.75" customHeight="1" thickBot="1" x14ac:dyDescent="0.3">
      <c r="A12" s="76">
        <v>2</v>
      </c>
      <c r="B12" s="79" t="s">
        <v>50</v>
      </c>
      <c r="C12" s="79"/>
      <c r="D12" s="76"/>
      <c r="E12" s="76"/>
      <c r="F12" s="76"/>
      <c r="G12" s="76"/>
    </row>
    <row r="13" spans="1:7" ht="82.5" customHeight="1" thickBot="1" x14ac:dyDescent="0.25">
      <c r="A13" s="41" t="s">
        <v>0</v>
      </c>
      <c r="B13" s="42" t="s">
        <v>1</v>
      </c>
      <c r="C13" s="33" t="s">
        <v>2</v>
      </c>
      <c r="D13" s="34" t="s">
        <v>3</v>
      </c>
      <c r="E13" s="34" t="s">
        <v>4</v>
      </c>
      <c r="F13" s="34" t="s">
        <v>5</v>
      </c>
      <c r="G13" s="35" t="s">
        <v>6</v>
      </c>
    </row>
    <row r="14" spans="1:7" s="36" customFormat="1" ht="17.25" thickBot="1" x14ac:dyDescent="0.25">
      <c r="A14" s="98" t="s">
        <v>7</v>
      </c>
      <c r="B14" s="99"/>
      <c r="C14" s="99"/>
      <c r="D14" s="99"/>
      <c r="E14" s="99"/>
      <c r="F14" s="99"/>
      <c r="G14" s="100"/>
    </row>
    <row r="15" spans="1:7" ht="16.5" x14ac:dyDescent="0.3">
      <c r="A15" s="43">
        <v>1</v>
      </c>
      <c r="B15" s="44" t="s">
        <v>8</v>
      </c>
      <c r="C15" s="17">
        <v>1</v>
      </c>
      <c r="D15" s="10">
        <v>565000</v>
      </c>
      <c r="E15" s="10">
        <v>8000</v>
      </c>
      <c r="F15" s="10">
        <f>SUM(D15+E15)</f>
        <v>573000</v>
      </c>
      <c r="G15" s="11">
        <f t="shared" ref="G15:G20" si="0">SUM(C15*F15)</f>
        <v>573000</v>
      </c>
    </row>
    <row r="16" spans="1:7" ht="16.5" x14ac:dyDescent="0.3">
      <c r="A16" s="45">
        <v>2</v>
      </c>
      <c r="B16" s="46" t="s">
        <v>9</v>
      </c>
      <c r="C16" s="7">
        <v>1</v>
      </c>
      <c r="D16" s="1">
        <v>450000</v>
      </c>
      <c r="E16" s="1">
        <v>8000</v>
      </c>
      <c r="F16" s="1">
        <f t="shared" ref="F16:F19" si="1">SUM(D16+E16)</f>
        <v>458000</v>
      </c>
      <c r="G16" s="4">
        <f t="shared" si="0"/>
        <v>458000</v>
      </c>
    </row>
    <row r="17" spans="1:7" ht="16.5" x14ac:dyDescent="0.3">
      <c r="A17" s="45">
        <v>3</v>
      </c>
      <c r="B17" s="46" t="s">
        <v>10</v>
      </c>
      <c r="C17" s="7">
        <v>2</v>
      </c>
      <c r="D17" s="1">
        <v>450000</v>
      </c>
      <c r="E17" s="1">
        <v>8000</v>
      </c>
      <c r="F17" s="1">
        <f t="shared" si="1"/>
        <v>458000</v>
      </c>
      <c r="G17" s="4">
        <f t="shared" si="0"/>
        <v>916000</v>
      </c>
    </row>
    <row r="18" spans="1:7" ht="16.5" x14ac:dyDescent="0.2">
      <c r="A18" s="45">
        <v>4</v>
      </c>
      <c r="B18" s="47" t="s">
        <v>11</v>
      </c>
      <c r="C18" s="7">
        <v>2</v>
      </c>
      <c r="D18" s="1">
        <v>321000</v>
      </c>
      <c r="E18" s="1">
        <v>8000</v>
      </c>
      <c r="F18" s="1">
        <f t="shared" si="1"/>
        <v>329000</v>
      </c>
      <c r="G18" s="4">
        <f t="shared" si="0"/>
        <v>658000</v>
      </c>
    </row>
    <row r="19" spans="1:7" ht="16.5" customHeight="1" x14ac:dyDescent="0.2">
      <c r="A19" s="45">
        <v>5</v>
      </c>
      <c r="B19" s="48" t="s">
        <v>12</v>
      </c>
      <c r="C19" s="7">
        <v>1</v>
      </c>
      <c r="D19" s="1">
        <v>300000</v>
      </c>
      <c r="E19" s="1">
        <v>8000</v>
      </c>
      <c r="F19" s="1">
        <f t="shared" si="1"/>
        <v>308000</v>
      </c>
      <c r="G19" s="4">
        <f t="shared" si="0"/>
        <v>308000</v>
      </c>
    </row>
    <row r="20" spans="1:7" ht="17.25" thickBot="1" x14ac:dyDescent="0.35">
      <c r="A20" s="49">
        <v>6</v>
      </c>
      <c r="B20" s="50" t="s">
        <v>13</v>
      </c>
      <c r="C20" s="14">
        <v>3</v>
      </c>
      <c r="D20" s="5">
        <v>308000</v>
      </c>
      <c r="E20" s="5">
        <v>8000</v>
      </c>
      <c r="F20" s="5">
        <f>SUM(D20+E20)</f>
        <v>316000</v>
      </c>
      <c r="G20" s="6">
        <f t="shared" si="0"/>
        <v>948000</v>
      </c>
    </row>
    <row r="21" spans="1:7" ht="17.25" thickBot="1" x14ac:dyDescent="0.3">
      <c r="A21" s="84" t="s">
        <v>14</v>
      </c>
      <c r="B21" s="85"/>
      <c r="C21" s="37">
        <f>SUM(C15:C20)</f>
        <v>10</v>
      </c>
      <c r="D21" s="38"/>
      <c r="E21" s="38"/>
      <c r="F21" s="38"/>
      <c r="G21" s="12">
        <f>SUM(G15:G20)</f>
        <v>3861000</v>
      </c>
    </row>
    <row r="22" spans="1:7" ht="15.75" thickBot="1" x14ac:dyDescent="0.3">
      <c r="A22" s="81" t="s">
        <v>15</v>
      </c>
      <c r="B22" s="82"/>
      <c r="C22" s="82"/>
      <c r="D22" s="82"/>
      <c r="E22" s="82"/>
      <c r="F22" s="82"/>
      <c r="G22" s="83"/>
    </row>
    <row r="23" spans="1:7" ht="66.75" customHeight="1" x14ac:dyDescent="0.3">
      <c r="A23" s="51">
        <v>7</v>
      </c>
      <c r="B23" s="52" t="s">
        <v>16</v>
      </c>
      <c r="C23" s="7">
        <v>9</v>
      </c>
      <c r="D23" s="1">
        <v>340000</v>
      </c>
      <c r="E23" s="1">
        <v>8000</v>
      </c>
      <c r="F23" s="1">
        <f>SUM(D23+E23)</f>
        <v>348000</v>
      </c>
      <c r="G23" s="4">
        <f>SUM(C23*F23)</f>
        <v>3132000</v>
      </c>
    </row>
    <row r="24" spans="1:7" ht="57" customHeight="1" thickBot="1" x14ac:dyDescent="0.25">
      <c r="A24" s="53">
        <v>8</v>
      </c>
      <c r="B24" s="54" t="s">
        <v>17</v>
      </c>
      <c r="C24" s="15">
        <v>7</v>
      </c>
      <c r="D24" s="8">
        <v>405000</v>
      </c>
      <c r="E24" s="8">
        <v>8000</v>
      </c>
      <c r="F24" s="8">
        <f t="shared" ref="F24:F93" si="2">SUM(D24+E24)</f>
        <v>413000</v>
      </c>
      <c r="G24" s="9">
        <f>SUM(C24*F24)</f>
        <v>2891000</v>
      </c>
    </row>
    <row r="25" spans="1:7" s="32" customFormat="1" ht="17.25" thickBot="1" x14ac:dyDescent="0.3">
      <c r="A25" s="84" t="s">
        <v>14</v>
      </c>
      <c r="B25" s="85"/>
      <c r="C25" s="23">
        <f>SUM(C23:C24)</f>
        <v>16</v>
      </c>
      <c r="D25" s="24"/>
      <c r="E25" s="24"/>
      <c r="F25" s="24"/>
      <c r="G25" s="12">
        <f>SUM(G23:G24)</f>
        <v>6023000</v>
      </c>
    </row>
    <row r="26" spans="1:7" ht="16.5" customHeight="1" thickBot="1" x14ac:dyDescent="0.25">
      <c r="A26" s="86" t="s">
        <v>18</v>
      </c>
      <c r="B26" s="88"/>
      <c r="C26" s="88"/>
      <c r="D26" s="88"/>
      <c r="E26" s="88"/>
      <c r="F26" s="88"/>
      <c r="G26" s="87"/>
    </row>
    <row r="27" spans="1:7" s="32" customFormat="1" ht="17.25" thickBot="1" x14ac:dyDescent="0.25">
      <c r="A27" s="26">
        <v>9</v>
      </c>
      <c r="B27" s="27" t="s">
        <v>19</v>
      </c>
      <c r="C27" s="28">
        <v>1</v>
      </c>
      <c r="D27" s="29">
        <v>450000</v>
      </c>
      <c r="E27" s="29">
        <v>8000</v>
      </c>
      <c r="F27" s="29">
        <f>SUM(D27+E27)</f>
        <v>458000</v>
      </c>
      <c r="G27" s="16">
        <f>C27*F27</f>
        <v>458000</v>
      </c>
    </row>
    <row r="28" spans="1:7" ht="16.5" customHeight="1" thickBot="1" x14ac:dyDescent="0.25">
      <c r="A28" s="86" t="s">
        <v>20</v>
      </c>
      <c r="B28" s="88"/>
      <c r="C28" s="88"/>
      <c r="D28" s="88"/>
      <c r="E28" s="88"/>
      <c r="F28" s="88"/>
      <c r="G28" s="87"/>
    </row>
    <row r="29" spans="1:7" ht="16.5" x14ac:dyDescent="0.2">
      <c r="A29" s="51">
        <v>10</v>
      </c>
      <c r="B29" s="55" t="s">
        <v>21</v>
      </c>
      <c r="C29" s="17">
        <v>1</v>
      </c>
      <c r="D29" s="10">
        <v>400000</v>
      </c>
      <c r="E29" s="10">
        <v>8000</v>
      </c>
      <c r="F29" s="10">
        <f t="shared" si="2"/>
        <v>408000</v>
      </c>
      <c r="G29" s="11">
        <f>SUM(C29*F29)</f>
        <v>408000</v>
      </c>
    </row>
    <row r="30" spans="1:7" ht="16.5" x14ac:dyDescent="0.2">
      <c r="A30" s="56">
        <v>11</v>
      </c>
      <c r="B30" s="57" t="s">
        <v>22</v>
      </c>
      <c r="C30" s="7">
        <v>3</v>
      </c>
      <c r="D30" s="1">
        <v>250000</v>
      </c>
      <c r="E30" s="1">
        <v>8000</v>
      </c>
      <c r="F30" s="1">
        <f t="shared" si="2"/>
        <v>258000</v>
      </c>
      <c r="G30" s="4">
        <f>SUM(C30*F30)</f>
        <v>774000</v>
      </c>
    </row>
    <row r="31" spans="1:7" ht="16.5" x14ac:dyDescent="0.2">
      <c r="A31" s="58">
        <v>12</v>
      </c>
      <c r="B31" s="57" t="s">
        <v>23</v>
      </c>
      <c r="C31" s="7">
        <v>2</v>
      </c>
      <c r="D31" s="1">
        <v>200000</v>
      </c>
      <c r="E31" s="1">
        <v>8000</v>
      </c>
      <c r="F31" s="1">
        <f t="shared" si="2"/>
        <v>208000</v>
      </c>
      <c r="G31" s="4">
        <f>SUM(C31*F31)</f>
        <v>416000</v>
      </c>
    </row>
    <row r="32" spans="1:7" ht="17.25" thickBot="1" x14ac:dyDescent="0.25">
      <c r="A32" s="53">
        <v>13</v>
      </c>
      <c r="B32" s="59" t="s">
        <v>31</v>
      </c>
      <c r="C32" s="15">
        <v>2</v>
      </c>
      <c r="D32" s="8">
        <v>140000</v>
      </c>
      <c r="E32" s="8">
        <v>8000</v>
      </c>
      <c r="F32" s="8">
        <f t="shared" si="2"/>
        <v>148000</v>
      </c>
      <c r="G32" s="9">
        <f>SUM(C32*F32)</f>
        <v>296000</v>
      </c>
    </row>
    <row r="33" spans="1:7" s="32" customFormat="1" ht="17.25" thickBot="1" x14ac:dyDescent="0.3">
      <c r="A33" s="84" t="s">
        <v>14</v>
      </c>
      <c r="B33" s="85"/>
      <c r="C33" s="23">
        <f>SUM(C29:C32)</f>
        <v>8</v>
      </c>
      <c r="D33" s="24"/>
      <c r="E33" s="24"/>
      <c r="F33" s="24"/>
      <c r="G33" s="22">
        <f>SUM(G29:G32)</f>
        <v>1894000</v>
      </c>
    </row>
    <row r="34" spans="1:7" ht="17.25" customHeight="1" thickBot="1" x14ac:dyDescent="0.25">
      <c r="A34" s="89" t="s">
        <v>24</v>
      </c>
      <c r="B34" s="90"/>
      <c r="C34" s="90"/>
      <c r="D34" s="90"/>
      <c r="E34" s="90"/>
      <c r="F34" s="90"/>
      <c r="G34" s="91"/>
    </row>
    <row r="35" spans="1:7" ht="16.5" x14ac:dyDescent="0.2">
      <c r="A35" s="60">
        <v>14</v>
      </c>
      <c r="B35" s="18" t="s">
        <v>21</v>
      </c>
      <c r="C35" s="17">
        <v>1</v>
      </c>
      <c r="D35" s="10">
        <v>400000</v>
      </c>
      <c r="E35" s="10">
        <v>8000</v>
      </c>
      <c r="F35" s="10">
        <f t="shared" si="2"/>
        <v>408000</v>
      </c>
      <c r="G35" s="11">
        <f>SUM(C35*F35)</f>
        <v>408000</v>
      </c>
    </row>
    <row r="36" spans="1:7" ht="16.5" x14ac:dyDescent="0.2">
      <c r="A36" s="60">
        <v>15</v>
      </c>
      <c r="B36" s="19" t="s">
        <v>22</v>
      </c>
      <c r="C36" s="7">
        <v>1</v>
      </c>
      <c r="D36" s="1">
        <v>250000</v>
      </c>
      <c r="E36" s="1">
        <v>8000</v>
      </c>
      <c r="F36" s="1">
        <f t="shared" si="2"/>
        <v>258000</v>
      </c>
      <c r="G36" s="4">
        <f>SUM(C36*F36)</f>
        <v>258000</v>
      </c>
    </row>
    <row r="37" spans="1:7" ht="16.5" x14ac:dyDescent="0.2">
      <c r="A37" s="61">
        <v>16</v>
      </c>
      <c r="B37" s="19" t="s">
        <v>23</v>
      </c>
      <c r="C37" s="7">
        <v>2</v>
      </c>
      <c r="D37" s="1">
        <v>200000</v>
      </c>
      <c r="E37" s="1">
        <v>8000</v>
      </c>
      <c r="F37" s="1">
        <f t="shared" si="2"/>
        <v>208000</v>
      </c>
      <c r="G37" s="4">
        <f>SUM(C37*F37)</f>
        <v>416000</v>
      </c>
    </row>
    <row r="38" spans="1:7" ht="17.25" thickBot="1" x14ac:dyDescent="0.25">
      <c r="A38" s="62">
        <v>17</v>
      </c>
      <c r="B38" s="20" t="s">
        <v>31</v>
      </c>
      <c r="C38" s="15">
        <v>1</v>
      </c>
      <c r="D38" s="8">
        <v>140000</v>
      </c>
      <c r="E38" s="8">
        <v>8000</v>
      </c>
      <c r="F38" s="8">
        <f t="shared" si="2"/>
        <v>148000</v>
      </c>
      <c r="G38" s="9">
        <f>SUM(C38*F38)</f>
        <v>148000</v>
      </c>
    </row>
    <row r="39" spans="1:7" s="32" customFormat="1" ht="17.25" thickBot="1" x14ac:dyDescent="0.3">
      <c r="A39" s="84" t="s">
        <v>14</v>
      </c>
      <c r="B39" s="85"/>
      <c r="C39" s="23">
        <f>SUM(C35:C38)</f>
        <v>5</v>
      </c>
      <c r="D39" s="24"/>
      <c r="E39" s="24"/>
      <c r="F39" s="24"/>
      <c r="G39" s="22">
        <f>SUM(G35:G38)</f>
        <v>1230000</v>
      </c>
    </row>
    <row r="40" spans="1:7" ht="16.5" customHeight="1" thickBot="1" x14ac:dyDescent="0.25">
      <c r="A40" s="86" t="s">
        <v>25</v>
      </c>
      <c r="B40" s="88"/>
      <c r="C40" s="88"/>
      <c r="D40" s="88"/>
      <c r="E40" s="88"/>
      <c r="F40" s="88"/>
      <c r="G40" s="87"/>
    </row>
    <row r="41" spans="1:7" ht="16.5" x14ac:dyDescent="0.2">
      <c r="A41" s="51">
        <v>18</v>
      </c>
      <c r="B41" s="63" t="s">
        <v>21</v>
      </c>
      <c r="C41" s="10">
        <v>1</v>
      </c>
      <c r="D41" s="10">
        <v>400000</v>
      </c>
      <c r="E41" s="10">
        <v>8000</v>
      </c>
      <c r="F41" s="10">
        <f t="shared" si="2"/>
        <v>408000</v>
      </c>
      <c r="G41" s="11">
        <f>SUM(C41*F41)</f>
        <v>408000</v>
      </c>
    </row>
    <row r="42" spans="1:7" ht="16.5" x14ac:dyDescent="0.2">
      <c r="A42" s="56">
        <v>19</v>
      </c>
      <c r="B42" s="63" t="s">
        <v>22</v>
      </c>
      <c r="C42" s="1">
        <v>3</v>
      </c>
      <c r="D42" s="1">
        <v>250000</v>
      </c>
      <c r="E42" s="1">
        <v>8000</v>
      </c>
      <c r="F42" s="1">
        <f t="shared" si="2"/>
        <v>258000</v>
      </c>
      <c r="G42" s="4">
        <f>SUM(C42*F42)</f>
        <v>774000</v>
      </c>
    </row>
    <row r="43" spans="1:7" ht="16.5" x14ac:dyDescent="0.2">
      <c r="A43" s="58">
        <v>20</v>
      </c>
      <c r="B43" s="63" t="s">
        <v>23</v>
      </c>
      <c r="C43" s="1">
        <v>3</v>
      </c>
      <c r="D43" s="1">
        <v>200000</v>
      </c>
      <c r="E43" s="1">
        <v>8000</v>
      </c>
      <c r="F43" s="1">
        <f t="shared" si="2"/>
        <v>208000</v>
      </c>
      <c r="G43" s="4">
        <f>SUM(C43*F43)</f>
        <v>624000</v>
      </c>
    </row>
    <row r="44" spans="1:7" ht="17.25" thickBot="1" x14ac:dyDescent="0.25">
      <c r="A44" s="53">
        <v>21</v>
      </c>
      <c r="B44" s="64" t="s">
        <v>31</v>
      </c>
      <c r="C44" s="8">
        <v>2</v>
      </c>
      <c r="D44" s="8">
        <v>140000</v>
      </c>
      <c r="E44" s="8">
        <v>8000</v>
      </c>
      <c r="F44" s="8">
        <f t="shared" si="2"/>
        <v>148000</v>
      </c>
      <c r="G44" s="9">
        <f>SUM(C44*F44)</f>
        <v>296000</v>
      </c>
    </row>
    <row r="45" spans="1:7" s="32" customFormat="1" ht="17.25" thickBot="1" x14ac:dyDescent="0.3">
      <c r="A45" s="84" t="s">
        <v>14</v>
      </c>
      <c r="B45" s="85"/>
      <c r="C45" s="23">
        <f>SUM(C41:C44)</f>
        <v>9</v>
      </c>
      <c r="D45" s="24"/>
      <c r="E45" s="24"/>
      <c r="F45" s="24"/>
      <c r="G45" s="22">
        <f>SUM(G41:G44)</f>
        <v>2102000</v>
      </c>
    </row>
    <row r="46" spans="1:7" ht="15.75" thickBot="1" x14ac:dyDescent="0.25">
      <c r="A46" s="86" t="s">
        <v>26</v>
      </c>
      <c r="B46" s="88"/>
      <c r="C46" s="88"/>
      <c r="D46" s="88"/>
      <c r="E46" s="88"/>
      <c r="F46" s="88"/>
      <c r="G46" s="87"/>
    </row>
    <row r="47" spans="1:7" ht="16.5" x14ac:dyDescent="0.2">
      <c r="A47" s="51">
        <v>22</v>
      </c>
      <c r="B47" s="55" t="s">
        <v>21</v>
      </c>
      <c r="C47" s="17">
        <v>1</v>
      </c>
      <c r="D47" s="10">
        <v>400000</v>
      </c>
      <c r="E47" s="10">
        <v>8000</v>
      </c>
      <c r="F47" s="10">
        <f t="shared" si="2"/>
        <v>408000</v>
      </c>
      <c r="G47" s="11">
        <f>SUM(C47*F47)</f>
        <v>408000</v>
      </c>
    </row>
    <row r="48" spans="1:7" ht="16.5" x14ac:dyDescent="0.2">
      <c r="A48" s="58">
        <v>23</v>
      </c>
      <c r="B48" s="57" t="s">
        <v>22</v>
      </c>
      <c r="C48" s="7">
        <v>2</v>
      </c>
      <c r="D48" s="1">
        <v>250000</v>
      </c>
      <c r="E48" s="1">
        <v>8000</v>
      </c>
      <c r="F48" s="1">
        <f t="shared" si="2"/>
        <v>258000</v>
      </c>
      <c r="G48" s="4">
        <f>SUM(C48*F48)</f>
        <v>516000</v>
      </c>
    </row>
    <row r="49" spans="1:7" ht="16.5" x14ac:dyDescent="0.2">
      <c r="A49" s="56">
        <v>24</v>
      </c>
      <c r="B49" s="57" t="s">
        <v>23</v>
      </c>
      <c r="C49" s="7">
        <v>2</v>
      </c>
      <c r="D49" s="1">
        <v>200000</v>
      </c>
      <c r="E49" s="1">
        <v>8000</v>
      </c>
      <c r="F49" s="1">
        <f t="shared" si="2"/>
        <v>208000</v>
      </c>
      <c r="G49" s="4">
        <f>SUM(C49*F49)</f>
        <v>416000</v>
      </c>
    </row>
    <row r="50" spans="1:7" ht="17.25" thickBot="1" x14ac:dyDescent="0.25">
      <c r="A50" s="65">
        <v>25</v>
      </c>
      <c r="B50" s="66" t="s">
        <v>31</v>
      </c>
      <c r="C50" s="15">
        <v>2</v>
      </c>
      <c r="D50" s="8">
        <v>140000</v>
      </c>
      <c r="E50" s="8">
        <v>8000</v>
      </c>
      <c r="F50" s="8">
        <f t="shared" si="2"/>
        <v>148000</v>
      </c>
      <c r="G50" s="9">
        <f>SUM(C50*F50)</f>
        <v>296000</v>
      </c>
    </row>
    <row r="51" spans="1:7" s="32" customFormat="1" ht="17.25" thickBot="1" x14ac:dyDescent="0.3">
      <c r="A51" s="84" t="s">
        <v>14</v>
      </c>
      <c r="B51" s="85"/>
      <c r="C51" s="23">
        <f>SUM(C47:C50)</f>
        <v>7</v>
      </c>
      <c r="D51" s="24"/>
      <c r="E51" s="24"/>
      <c r="F51" s="24"/>
      <c r="G51" s="22">
        <f>SUM(G47:G50)</f>
        <v>1636000</v>
      </c>
    </row>
    <row r="52" spans="1:7" ht="16.5" customHeight="1" thickBot="1" x14ac:dyDescent="0.25">
      <c r="A52" s="86" t="s">
        <v>27</v>
      </c>
      <c r="B52" s="88"/>
      <c r="C52" s="88"/>
      <c r="D52" s="88"/>
      <c r="E52" s="88"/>
      <c r="F52" s="88"/>
      <c r="G52" s="87"/>
    </row>
    <row r="53" spans="1:7" ht="16.5" x14ac:dyDescent="0.2">
      <c r="A53" s="51">
        <v>26</v>
      </c>
      <c r="B53" s="55" t="s">
        <v>21</v>
      </c>
      <c r="C53" s="17">
        <v>1</v>
      </c>
      <c r="D53" s="10">
        <v>400000</v>
      </c>
      <c r="E53" s="10">
        <v>8000</v>
      </c>
      <c r="F53" s="10">
        <f t="shared" si="2"/>
        <v>408000</v>
      </c>
      <c r="G53" s="11">
        <f>SUM(C53*F53)</f>
        <v>408000</v>
      </c>
    </row>
    <row r="54" spans="1:7" ht="16.5" x14ac:dyDescent="0.2">
      <c r="A54" s="56">
        <v>27</v>
      </c>
      <c r="B54" s="57" t="s">
        <v>22</v>
      </c>
      <c r="C54" s="7">
        <v>1</v>
      </c>
      <c r="D54" s="1">
        <v>250000</v>
      </c>
      <c r="E54" s="1">
        <v>8000</v>
      </c>
      <c r="F54" s="1">
        <f t="shared" si="2"/>
        <v>258000</v>
      </c>
      <c r="G54" s="4">
        <f>SUM(C54*F54)</f>
        <v>258000</v>
      </c>
    </row>
    <row r="55" spans="1:7" ht="16.5" x14ac:dyDescent="0.2">
      <c r="A55" s="58">
        <v>28</v>
      </c>
      <c r="B55" s="57" t="s">
        <v>23</v>
      </c>
      <c r="C55" s="7">
        <v>2</v>
      </c>
      <c r="D55" s="1">
        <v>200000</v>
      </c>
      <c r="E55" s="1">
        <v>8000</v>
      </c>
      <c r="F55" s="1">
        <f t="shared" si="2"/>
        <v>208000</v>
      </c>
      <c r="G55" s="4">
        <f>SUM(C55*F55)</f>
        <v>416000</v>
      </c>
    </row>
    <row r="56" spans="1:7" ht="17.25" thickBot="1" x14ac:dyDescent="0.25">
      <c r="A56" s="53">
        <v>29</v>
      </c>
      <c r="B56" s="66" t="s">
        <v>31</v>
      </c>
      <c r="C56" s="15">
        <v>1</v>
      </c>
      <c r="D56" s="8">
        <v>140000</v>
      </c>
      <c r="E56" s="8">
        <v>8000</v>
      </c>
      <c r="F56" s="8">
        <f t="shared" si="2"/>
        <v>148000</v>
      </c>
      <c r="G56" s="9">
        <f t="shared" ref="G56:G93" si="3">SUM(C56*F56)</f>
        <v>148000</v>
      </c>
    </row>
    <row r="57" spans="1:7" s="32" customFormat="1" ht="17.25" thickBot="1" x14ac:dyDescent="0.3">
      <c r="A57" s="84" t="s">
        <v>14</v>
      </c>
      <c r="B57" s="85"/>
      <c r="C57" s="23">
        <f>SUM(C53:C56)</f>
        <v>5</v>
      </c>
      <c r="D57" s="24"/>
      <c r="E57" s="24"/>
      <c r="F57" s="24"/>
      <c r="G57" s="22">
        <f>SUM(G53:G56)</f>
        <v>1230000</v>
      </c>
    </row>
    <row r="58" spans="1:7" ht="16.5" customHeight="1" thickBot="1" x14ac:dyDescent="0.25">
      <c r="A58" s="86" t="s">
        <v>28</v>
      </c>
      <c r="B58" s="88"/>
      <c r="C58" s="88"/>
      <c r="D58" s="88"/>
      <c r="E58" s="88"/>
      <c r="F58" s="88"/>
      <c r="G58" s="87"/>
    </row>
    <row r="59" spans="1:7" ht="16.5" x14ac:dyDescent="0.2">
      <c r="A59" s="51">
        <v>30</v>
      </c>
      <c r="B59" s="55" t="s">
        <v>21</v>
      </c>
      <c r="C59" s="17">
        <v>1</v>
      </c>
      <c r="D59" s="10">
        <v>400000</v>
      </c>
      <c r="E59" s="10">
        <v>8000</v>
      </c>
      <c r="F59" s="10">
        <f t="shared" si="2"/>
        <v>408000</v>
      </c>
      <c r="G59" s="11">
        <f t="shared" si="3"/>
        <v>408000</v>
      </c>
    </row>
    <row r="60" spans="1:7" ht="16.5" x14ac:dyDescent="0.2">
      <c r="A60" s="58">
        <v>31</v>
      </c>
      <c r="B60" s="57" t="s">
        <v>22</v>
      </c>
      <c r="C60" s="7">
        <v>1</v>
      </c>
      <c r="D60" s="1">
        <v>250000</v>
      </c>
      <c r="E60" s="1">
        <v>8000</v>
      </c>
      <c r="F60" s="1">
        <f t="shared" si="2"/>
        <v>258000</v>
      </c>
      <c r="G60" s="4">
        <f t="shared" si="3"/>
        <v>258000</v>
      </c>
    </row>
    <row r="61" spans="1:7" ht="16.5" x14ac:dyDescent="0.2">
      <c r="A61" s="56">
        <v>32</v>
      </c>
      <c r="B61" s="57" t="s">
        <v>23</v>
      </c>
      <c r="C61" s="7">
        <v>2</v>
      </c>
      <c r="D61" s="1">
        <v>200000</v>
      </c>
      <c r="E61" s="1">
        <v>8000</v>
      </c>
      <c r="F61" s="1">
        <f t="shared" si="2"/>
        <v>208000</v>
      </c>
      <c r="G61" s="4">
        <f t="shared" si="3"/>
        <v>416000</v>
      </c>
    </row>
    <row r="62" spans="1:7" ht="17.25" thickBot="1" x14ac:dyDescent="0.25">
      <c r="A62" s="65">
        <v>33</v>
      </c>
      <c r="B62" s="66" t="s">
        <v>31</v>
      </c>
      <c r="C62" s="15">
        <v>1</v>
      </c>
      <c r="D62" s="8">
        <v>140000</v>
      </c>
      <c r="E62" s="8">
        <v>8000</v>
      </c>
      <c r="F62" s="8">
        <f t="shared" si="2"/>
        <v>148000</v>
      </c>
      <c r="G62" s="9">
        <f t="shared" si="3"/>
        <v>148000</v>
      </c>
    </row>
    <row r="63" spans="1:7" s="32" customFormat="1" ht="17.25" thickBot="1" x14ac:dyDescent="0.3">
      <c r="A63" s="84" t="s">
        <v>14</v>
      </c>
      <c r="B63" s="85"/>
      <c r="C63" s="23">
        <f>SUM(C59:C62)</f>
        <v>5</v>
      </c>
      <c r="D63" s="24"/>
      <c r="E63" s="24"/>
      <c r="F63" s="24"/>
      <c r="G63" s="22">
        <f>SUM(G59:G62)</f>
        <v>1230000</v>
      </c>
    </row>
    <row r="64" spans="1:7" ht="16.5" customHeight="1" thickBot="1" x14ac:dyDescent="0.25">
      <c r="A64" s="86" t="s">
        <v>29</v>
      </c>
      <c r="B64" s="88"/>
      <c r="C64" s="88"/>
      <c r="D64" s="88"/>
      <c r="E64" s="88"/>
      <c r="F64" s="88"/>
      <c r="G64" s="87"/>
    </row>
    <row r="65" spans="1:7" ht="16.5" x14ac:dyDescent="0.2">
      <c r="A65" s="51">
        <v>34</v>
      </c>
      <c r="B65" s="55" t="s">
        <v>21</v>
      </c>
      <c r="C65" s="17">
        <v>1</v>
      </c>
      <c r="D65" s="10">
        <v>400000</v>
      </c>
      <c r="E65" s="10">
        <v>8000</v>
      </c>
      <c r="F65" s="10">
        <f t="shared" si="2"/>
        <v>408000</v>
      </c>
      <c r="G65" s="11">
        <f t="shared" si="3"/>
        <v>408000</v>
      </c>
    </row>
    <row r="66" spans="1:7" ht="16.5" x14ac:dyDescent="0.2">
      <c r="A66" s="56">
        <v>35</v>
      </c>
      <c r="B66" s="57" t="s">
        <v>22</v>
      </c>
      <c r="C66" s="7">
        <v>2</v>
      </c>
      <c r="D66" s="1">
        <v>250000</v>
      </c>
      <c r="E66" s="1">
        <v>8000</v>
      </c>
      <c r="F66" s="1">
        <f t="shared" si="2"/>
        <v>258000</v>
      </c>
      <c r="G66" s="4">
        <f t="shared" si="3"/>
        <v>516000</v>
      </c>
    </row>
    <row r="67" spans="1:7" ht="16.5" x14ac:dyDescent="0.2">
      <c r="A67" s="58">
        <v>36</v>
      </c>
      <c r="B67" s="57" t="s">
        <v>23</v>
      </c>
      <c r="C67" s="7">
        <v>1</v>
      </c>
      <c r="D67" s="1">
        <v>200000</v>
      </c>
      <c r="E67" s="1">
        <v>8000</v>
      </c>
      <c r="F67" s="1">
        <f t="shared" si="2"/>
        <v>208000</v>
      </c>
      <c r="G67" s="4">
        <f t="shared" si="3"/>
        <v>208000</v>
      </c>
    </row>
    <row r="68" spans="1:7" ht="17.25" thickBot="1" x14ac:dyDescent="0.25">
      <c r="A68" s="53">
        <v>37</v>
      </c>
      <c r="B68" s="66" t="s">
        <v>31</v>
      </c>
      <c r="C68" s="15">
        <v>1</v>
      </c>
      <c r="D68" s="8">
        <v>140000</v>
      </c>
      <c r="E68" s="8">
        <v>8000</v>
      </c>
      <c r="F68" s="8">
        <f t="shared" si="2"/>
        <v>148000</v>
      </c>
      <c r="G68" s="9">
        <f t="shared" si="3"/>
        <v>148000</v>
      </c>
    </row>
    <row r="69" spans="1:7" s="32" customFormat="1" ht="17.25" thickBot="1" x14ac:dyDescent="0.3">
      <c r="A69" s="84" t="s">
        <v>14</v>
      </c>
      <c r="B69" s="85"/>
      <c r="C69" s="23">
        <f>SUM(C65:C68)</f>
        <v>5</v>
      </c>
      <c r="D69" s="24"/>
      <c r="E69" s="24"/>
      <c r="F69" s="24"/>
      <c r="G69" s="22">
        <f>SUM(G65:G68)</f>
        <v>1280000</v>
      </c>
    </row>
    <row r="70" spans="1:7" ht="16.5" customHeight="1" thickBot="1" x14ac:dyDescent="0.25">
      <c r="A70" s="86" t="s">
        <v>30</v>
      </c>
      <c r="B70" s="88"/>
      <c r="C70" s="88"/>
      <c r="D70" s="88"/>
      <c r="E70" s="88"/>
      <c r="F70" s="88"/>
      <c r="G70" s="87"/>
    </row>
    <row r="71" spans="1:7" ht="16.5" x14ac:dyDescent="0.2">
      <c r="A71" s="51">
        <v>38</v>
      </c>
      <c r="B71" s="55" t="s">
        <v>21</v>
      </c>
      <c r="C71" s="17">
        <v>1</v>
      </c>
      <c r="D71" s="10">
        <v>400000</v>
      </c>
      <c r="E71" s="10">
        <v>8000</v>
      </c>
      <c r="F71" s="10">
        <f t="shared" si="2"/>
        <v>408000</v>
      </c>
      <c r="G71" s="11">
        <f t="shared" si="3"/>
        <v>408000</v>
      </c>
    </row>
    <row r="72" spans="1:7" ht="16.5" x14ac:dyDescent="0.2">
      <c r="A72" s="58">
        <v>39</v>
      </c>
      <c r="B72" s="57" t="s">
        <v>22</v>
      </c>
      <c r="C72" s="7">
        <v>1</v>
      </c>
      <c r="D72" s="1">
        <v>250000</v>
      </c>
      <c r="E72" s="1">
        <v>8000</v>
      </c>
      <c r="F72" s="1">
        <f t="shared" si="2"/>
        <v>258000</v>
      </c>
      <c r="G72" s="4">
        <f t="shared" si="3"/>
        <v>258000</v>
      </c>
    </row>
    <row r="73" spans="1:7" ht="16.5" x14ac:dyDescent="0.2">
      <c r="A73" s="56">
        <v>40</v>
      </c>
      <c r="B73" s="57" t="s">
        <v>23</v>
      </c>
      <c r="C73" s="7">
        <v>2</v>
      </c>
      <c r="D73" s="1">
        <v>200000</v>
      </c>
      <c r="E73" s="1">
        <v>8000</v>
      </c>
      <c r="F73" s="1">
        <f t="shared" si="2"/>
        <v>208000</v>
      </c>
      <c r="G73" s="4">
        <f t="shared" si="3"/>
        <v>416000</v>
      </c>
    </row>
    <row r="74" spans="1:7" ht="17.25" thickBot="1" x14ac:dyDescent="0.25">
      <c r="A74" s="65">
        <v>41</v>
      </c>
      <c r="B74" s="67" t="s">
        <v>31</v>
      </c>
      <c r="C74" s="15">
        <v>1</v>
      </c>
      <c r="D74" s="8">
        <v>140000</v>
      </c>
      <c r="E74" s="8">
        <v>8000</v>
      </c>
      <c r="F74" s="8">
        <f t="shared" si="2"/>
        <v>148000</v>
      </c>
      <c r="G74" s="9">
        <f t="shared" si="3"/>
        <v>148000</v>
      </c>
    </row>
    <row r="75" spans="1:7" s="32" customFormat="1" ht="17.25" thickBot="1" x14ac:dyDescent="0.3">
      <c r="A75" s="84" t="s">
        <v>14</v>
      </c>
      <c r="B75" s="85"/>
      <c r="C75" s="23">
        <f>SUM(C71:C74)</f>
        <v>5</v>
      </c>
      <c r="D75" s="24"/>
      <c r="E75" s="24"/>
      <c r="F75" s="24"/>
      <c r="G75" s="22">
        <f>SUM(G71:G74)</f>
        <v>1230000</v>
      </c>
    </row>
    <row r="76" spans="1:7" ht="16.5" customHeight="1" thickBot="1" x14ac:dyDescent="0.25">
      <c r="A76" s="86" t="s">
        <v>32</v>
      </c>
      <c r="B76" s="88"/>
      <c r="C76" s="88"/>
      <c r="D76" s="88"/>
      <c r="E76" s="88"/>
      <c r="F76" s="88"/>
      <c r="G76" s="87"/>
    </row>
    <row r="77" spans="1:7" ht="16.5" x14ac:dyDescent="0.2">
      <c r="A77" s="51">
        <v>42</v>
      </c>
      <c r="B77" s="55" t="s">
        <v>22</v>
      </c>
      <c r="C77" s="17">
        <v>1</v>
      </c>
      <c r="D77" s="10">
        <v>197500</v>
      </c>
      <c r="E77" s="10">
        <v>8000</v>
      </c>
      <c r="F77" s="10">
        <f t="shared" si="2"/>
        <v>205500</v>
      </c>
      <c r="G77" s="11">
        <f t="shared" si="3"/>
        <v>205500</v>
      </c>
    </row>
    <row r="78" spans="1:7" ht="16.5" x14ac:dyDescent="0.2">
      <c r="A78" s="56">
        <v>43</v>
      </c>
      <c r="B78" s="57" t="s">
        <v>22</v>
      </c>
      <c r="C78" s="7">
        <v>1</v>
      </c>
      <c r="D78" s="1">
        <v>250000</v>
      </c>
      <c r="E78" s="1">
        <v>8000</v>
      </c>
      <c r="F78" s="1">
        <f t="shared" si="2"/>
        <v>258000</v>
      </c>
      <c r="G78" s="4">
        <f t="shared" si="3"/>
        <v>258000</v>
      </c>
    </row>
    <row r="79" spans="1:7" ht="16.5" x14ac:dyDescent="0.2">
      <c r="A79" s="58">
        <v>44</v>
      </c>
      <c r="B79" s="57" t="s">
        <v>23</v>
      </c>
      <c r="C79" s="7">
        <v>1</v>
      </c>
      <c r="D79" s="1">
        <v>157500</v>
      </c>
      <c r="E79" s="1">
        <v>8000</v>
      </c>
      <c r="F79" s="1">
        <f t="shared" si="2"/>
        <v>165500</v>
      </c>
      <c r="G79" s="4">
        <f t="shared" si="3"/>
        <v>165500</v>
      </c>
    </row>
    <row r="80" spans="1:7" ht="16.5" x14ac:dyDescent="0.2">
      <c r="A80" s="56">
        <v>45</v>
      </c>
      <c r="B80" s="57" t="s">
        <v>23</v>
      </c>
      <c r="C80" s="7">
        <v>47</v>
      </c>
      <c r="D80" s="1">
        <v>200000</v>
      </c>
      <c r="E80" s="1">
        <v>8000</v>
      </c>
      <c r="F80" s="1">
        <f t="shared" si="2"/>
        <v>208000</v>
      </c>
      <c r="G80" s="4">
        <f t="shared" si="3"/>
        <v>9776000</v>
      </c>
    </row>
    <row r="81" spans="1:7" ht="16.5" x14ac:dyDescent="0.2">
      <c r="A81" s="58">
        <v>46</v>
      </c>
      <c r="B81" s="67" t="s">
        <v>31</v>
      </c>
      <c r="C81" s="7">
        <v>1</v>
      </c>
      <c r="D81" s="1">
        <v>140000</v>
      </c>
      <c r="E81" s="1">
        <v>8000</v>
      </c>
      <c r="F81" s="1">
        <f t="shared" si="2"/>
        <v>148000</v>
      </c>
      <c r="G81" s="4">
        <f t="shared" si="3"/>
        <v>148000</v>
      </c>
    </row>
    <row r="82" spans="1:7" ht="17.25" thickBot="1" x14ac:dyDescent="0.25">
      <c r="A82" s="53">
        <v>47</v>
      </c>
      <c r="B82" s="67" t="s">
        <v>31</v>
      </c>
      <c r="C82" s="15">
        <v>16</v>
      </c>
      <c r="D82" s="8">
        <v>140000</v>
      </c>
      <c r="E82" s="8">
        <v>8000</v>
      </c>
      <c r="F82" s="8">
        <f t="shared" si="2"/>
        <v>148000</v>
      </c>
      <c r="G82" s="9">
        <f t="shared" si="3"/>
        <v>2368000</v>
      </c>
    </row>
    <row r="83" spans="1:7" s="32" customFormat="1" ht="16.5" customHeight="1" thickBot="1" x14ac:dyDescent="0.3">
      <c r="A83" s="84" t="s">
        <v>14</v>
      </c>
      <c r="B83" s="85"/>
      <c r="C83" s="23">
        <f>SUM(C77:C82)</f>
        <v>67</v>
      </c>
      <c r="D83" s="24"/>
      <c r="E83" s="24"/>
      <c r="F83" s="24"/>
      <c r="G83" s="12">
        <f>SUM(G77:G82)</f>
        <v>12921000</v>
      </c>
    </row>
    <row r="84" spans="1:7" ht="16.5" customHeight="1" thickBot="1" x14ac:dyDescent="0.25">
      <c r="A84" s="86" t="s">
        <v>33</v>
      </c>
      <c r="B84" s="88"/>
      <c r="C84" s="88"/>
      <c r="D84" s="88"/>
      <c r="E84" s="88"/>
      <c r="F84" s="88"/>
      <c r="G84" s="87"/>
    </row>
    <row r="85" spans="1:7" ht="16.5" x14ac:dyDescent="0.2">
      <c r="A85" s="51">
        <v>48</v>
      </c>
      <c r="B85" s="55" t="s">
        <v>34</v>
      </c>
      <c r="C85" s="17">
        <v>3</v>
      </c>
      <c r="D85" s="10">
        <v>120000</v>
      </c>
      <c r="E85" s="10">
        <v>8000</v>
      </c>
      <c r="F85" s="10">
        <f>SUM(D85+E85)</f>
        <v>128000</v>
      </c>
      <c r="G85" s="11">
        <f t="shared" si="3"/>
        <v>384000</v>
      </c>
    </row>
    <row r="86" spans="1:7" ht="16.5" x14ac:dyDescent="0.2">
      <c r="A86" s="56">
        <v>49</v>
      </c>
      <c r="B86" s="57" t="s">
        <v>34</v>
      </c>
      <c r="C86" s="7">
        <v>16</v>
      </c>
      <c r="D86" s="1">
        <v>93000</v>
      </c>
      <c r="E86" s="1">
        <v>8000</v>
      </c>
      <c r="F86" s="1">
        <f t="shared" si="2"/>
        <v>101000</v>
      </c>
      <c r="G86" s="4">
        <f t="shared" si="3"/>
        <v>1616000</v>
      </c>
    </row>
    <row r="87" spans="1:7" ht="16.5" x14ac:dyDescent="0.2">
      <c r="A87" s="58">
        <v>50</v>
      </c>
      <c r="B87" s="57" t="s">
        <v>35</v>
      </c>
      <c r="C87" s="7">
        <v>2</v>
      </c>
      <c r="D87" s="1">
        <v>120000</v>
      </c>
      <c r="E87" s="1">
        <v>8000</v>
      </c>
      <c r="F87" s="1">
        <f t="shared" si="2"/>
        <v>128000</v>
      </c>
      <c r="G87" s="4">
        <f t="shared" si="3"/>
        <v>256000</v>
      </c>
    </row>
    <row r="88" spans="1:7" ht="16.5" x14ac:dyDescent="0.2">
      <c r="A88" s="56">
        <v>51</v>
      </c>
      <c r="B88" s="57" t="s">
        <v>36</v>
      </c>
      <c r="C88" s="7">
        <v>3</v>
      </c>
      <c r="D88" s="1">
        <v>150000</v>
      </c>
      <c r="E88" s="1">
        <v>8000</v>
      </c>
      <c r="F88" s="1">
        <f t="shared" si="2"/>
        <v>158000</v>
      </c>
      <c r="G88" s="4">
        <f t="shared" si="3"/>
        <v>474000</v>
      </c>
    </row>
    <row r="89" spans="1:7" ht="16.5" x14ac:dyDescent="0.2">
      <c r="A89" s="58">
        <v>52</v>
      </c>
      <c r="B89" s="57" t="s">
        <v>37</v>
      </c>
      <c r="C89" s="7">
        <v>3</v>
      </c>
      <c r="D89" s="1">
        <v>250000</v>
      </c>
      <c r="E89" s="1">
        <v>8000</v>
      </c>
      <c r="F89" s="1">
        <f t="shared" si="2"/>
        <v>258000</v>
      </c>
      <c r="G89" s="4">
        <f t="shared" si="3"/>
        <v>774000</v>
      </c>
    </row>
    <row r="90" spans="1:7" ht="16.5" x14ac:dyDescent="0.2">
      <c r="A90" s="56">
        <v>53</v>
      </c>
      <c r="B90" s="57" t="s">
        <v>38</v>
      </c>
      <c r="C90" s="7">
        <v>2</v>
      </c>
      <c r="D90" s="1">
        <v>120000</v>
      </c>
      <c r="E90" s="1">
        <v>8000</v>
      </c>
      <c r="F90" s="1">
        <f t="shared" si="2"/>
        <v>128000</v>
      </c>
      <c r="G90" s="4">
        <f t="shared" si="3"/>
        <v>256000</v>
      </c>
    </row>
    <row r="91" spans="1:7" ht="16.5" x14ac:dyDescent="0.2">
      <c r="A91" s="58">
        <v>54</v>
      </c>
      <c r="B91" s="57" t="s">
        <v>39</v>
      </c>
      <c r="C91" s="7">
        <v>2</v>
      </c>
      <c r="D91" s="1">
        <v>120000</v>
      </c>
      <c r="E91" s="1">
        <v>8000</v>
      </c>
      <c r="F91" s="1">
        <f t="shared" si="2"/>
        <v>128000</v>
      </c>
      <c r="G91" s="4">
        <f t="shared" si="3"/>
        <v>256000</v>
      </c>
    </row>
    <row r="92" spans="1:7" ht="16.5" x14ac:dyDescent="0.2">
      <c r="A92" s="56">
        <v>55</v>
      </c>
      <c r="B92" s="57" t="s">
        <v>40</v>
      </c>
      <c r="C92" s="7">
        <v>1</v>
      </c>
      <c r="D92" s="1">
        <v>150000</v>
      </c>
      <c r="E92" s="1">
        <v>8000</v>
      </c>
      <c r="F92" s="1">
        <f t="shared" si="2"/>
        <v>158000</v>
      </c>
      <c r="G92" s="4">
        <f t="shared" si="3"/>
        <v>158000</v>
      </c>
    </row>
    <row r="93" spans="1:7" ht="17.25" thickBot="1" x14ac:dyDescent="0.25">
      <c r="A93" s="65">
        <v>56</v>
      </c>
      <c r="B93" s="54" t="s">
        <v>41</v>
      </c>
      <c r="C93" s="15">
        <v>1</v>
      </c>
      <c r="D93" s="8">
        <v>150000</v>
      </c>
      <c r="E93" s="8">
        <v>8000</v>
      </c>
      <c r="F93" s="8">
        <f t="shared" si="2"/>
        <v>158000</v>
      </c>
      <c r="G93" s="9">
        <f t="shared" si="3"/>
        <v>158000</v>
      </c>
    </row>
    <row r="94" spans="1:7" s="32" customFormat="1" ht="17.25" thickBot="1" x14ac:dyDescent="0.3">
      <c r="A94" s="84" t="s">
        <v>14</v>
      </c>
      <c r="B94" s="85"/>
      <c r="C94" s="22">
        <f>SUM(C85:C93)</f>
        <v>33</v>
      </c>
      <c r="D94" s="23"/>
      <c r="E94" s="24"/>
      <c r="F94" s="25"/>
      <c r="G94" s="21">
        <f>SUM(G85:G93)</f>
        <v>4332000</v>
      </c>
    </row>
    <row r="95" spans="1:7" ht="16.5" customHeight="1" thickBot="1" x14ac:dyDescent="0.25">
      <c r="A95" s="92" t="s">
        <v>42</v>
      </c>
      <c r="B95" s="93"/>
      <c r="C95" s="93"/>
      <c r="D95" s="93"/>
      <c r="E95" s="93"/>
      <c r="F95" s="93"/>
      <c r="G95" s="94"/>
    </row>
    <row r="96" spans="1:7" ht="16.5" x14ac:dyDescent="0.2">
      <c r="A96" s="51">
        <v>57</v>
      </c>
      <c r="B96" s="18" t="s">
        <v>43</v>
      </c>
      <c r="C96" s="13">
        <v>1</v>
      </c>
      <c r="D96" s="2">
        <v>150000</v>
      </c>
      <c r="E96" s="2">
        <v>8000</v>
      </c>
      <c r="F96" s="2">
        <f t="shared" ref="F96" si="4">SUM(D96+E96)</f>
        <v>158000</v>
      </c>
      <c r="G96" s="3">
        <f t="shared" ref="G96" si="5">SUM(C96*F96)</f>
        <v>158000</v>
      </c>
    </row>
    <row r="97" spans="1:8" ht="16.5" x14ac:dyDescent="0.2">
      <c r="A97" s="56">
        <v>58</v>
      </c>
      <c r="B97" s="68" t="s">
        <v>44</v>
      </c>
      <c r="C97" s="15">
        <v>17</v>
      </c>
      <c r="D97" s="8">
        <v>150000</v>
      </c>
      <c r="E97" s="8">
        <v>8000</v>
      </c>
      <c r="F97" s="8">
        <f>SUM(D97+E97)</f>
        <v>158000</v>
      </c>
      <c r="G97" s="4">
        <f>SUM(C97*F97)</f>
        <v>2686000</v>
      </c>
    </row>
    <row r="98" spans="1:8" ht="16.5" x14ac:dyDescent="0.2">
      <c r="A98" s="56">
        <v>59</v>
      </c>
      <c r="B98" s="69" t="s">
        <v>46</v>
      </c>
      <c r="C98" s="7">
        <v>4</v>
      </c>
      <c r="D98" s="1">
        <v>104000</v>
      </c>
      <c r="E98" s="1">
        <v>8000</v>
      </c>
      <c r="F98" s="8">
        <f t="shared" ref="F98:F99" si="6">SUM(D98+E98)</f>
        <v>112000</v>
      </c>
      <c r="G98" s="4">
        <f t="shared" ref="G98:G99" si="7">SUM(C98*F98)</f>
        <v>448000</v>
      </c>
    </row>
    <row r="99" spans="1:8" ht="17.25" thickBot="1" x14ac:dyDescent="0.25">
      <c r="A99" s="53">
        <v>60</v>
      </c>
      <c r="B99" s="20" t="s">
        <v>47</v>
      </c>
      <c r="C99" s="14">
        <v>5</v>
      </c>
      <c r="D99" s="5">
        <v>104000</v>
      </c>
      <c r="E99" s="5">
        <v>8000</v>
      </c>
      <c r="F99" s="5">
        <f t="shared" si="6"/>
        <v>112000</v>
      </c>
      <c r="G99" s="6">
        <f t="shared" si="7"/>
        <v>560000</v>
      </c>
    </row>
    <row r="100" spans="1:8" s="32" customFormat="1" ht="16.5" customHeight="1" thickBot="1" x14ac:dyDescent="0.3">
      <c r="A100" s="95" t="s">
        <v>14</v>
      </c>
      <c r="B100" s="96"/>
      <c r="C100" s="70">
        <f>SUM(C96:C99)</f>
        <v>27</v>
      </c>
      <c r="D100" s="71"/>
      <c r="E100" s="71"/>
      <c r="F100" s="71"/>
      <c r="G100" s="72">
        <f>SUM(G96:G99)</f>
        <v>3852000</v>
      </c>
    </row>
    <row r="101" spans="1:8" ht="22.5" customHeight="1" thickBot="1" x14ac:dyDescent="0.25">
      <c r="A101" s="86" t="s">
        <v>45</v>
      </c>
      <c r="B101" s="87"/>
      <c r="C101" s="23">
        <f>SUM(C100,C94,C83,C75,C69,C63,C57,C51,C45,C39,C33,C25,C21,C27)</f>
        <v>203</v>
      </c>
      <c r="D101" s="30"/>
      <c r="E101" s="30"/>
      <c r="F101" s="30"/>
      <c r="G101" s="12">
        <f>SUM(G100,G94,G83,G75,G69,G63,G57,G51,G45,G39,G33,G27,G25,G21)</f>
        <v>43279000</v>
      </c>
      <c r="H101" s="31" t="s">
        <v>53</v>
      </c>
    </row>
  </sheetData>
  <mergeCells count="33">
    <mergeCell ref="A76:G76"/>
    <mergeCell ref="A83:B83"/>
    <mergeCell ref="A69:B69"/>
    <mergeCell ref="A63:B63"/>
    <mergeCell ref="A14:G14"/>
    <mergeCell ref="A21:B21"/>
    <mergeCell ref="F1:G3"/>
    <mergeCell ref="F5:G7"/>
    <mergeCell ref="A57:B57"/>
    <mergeCell ref="A51:B51"/>
    <mergeCell ref="A45:B45"/>
    <mergeCell ref="A39:B39"/>
    <mergeCell ref="A101:B101"/>
    <mergeCell ref="A26:G26"/>
    <mergeCell ref="A28:G28"/>
    <mergeCell ref="A33:B33"/>
    <mergeCell ref="A34:G34"/>
    <mergeCell ref="A40:G40"/>
    <mergeCell ref="A95:G95"/>
    <mergeCell ref="A100:B100"/>
    <mergeCell ref="A75:B75"/>
    <mergeCell ref="A52:G52"/>
    <mergeCell ref="A58:G58"/>
    <mergeCell ref="A64:G64"/>
    <mergeCell ref="A94:B94"/>
    <mergeCell ref="A46:G46"/>
    <mergeCell ref="A84:G84"/>
    <mergeCell ref="A70:G70"/>
    <mergeCell ref="A9:G10"/>
    <mergeCell ref="B12:C12"/>
    <mergeCell ref="B11:C11"/>
    <mergeCell ref="A22:G22"/>
    <mergeCell ref="A25:B2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2022-04-11T06:03:00Z</dcterms:modified>
</cp:coreProperties>
</file>