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tabRatio="818"/>
  </bookViews>
  <sheets>
    <sheet name="ՆՈՐ" sheetId="66" r:id="rId1"/>
  </sheets>
  <calcPr calcId="145621"/>
</workbook>
</file>

<file path=xl/calcChain.xml><?xml version="1.0" encoding="utf-8"?>
<calcChain xmlns="http://schemas.openxmlformats.org/spreadsheetml/2006/main">
  <c r="H32" i="66" l="1"/>
  <c r="D32" i="66" l="1"/>
  <c r="C32" i="66"/>
  <c r="E14" i="66" l="1"/>
  <c r="F14" i="66"/>
  <c r="E15" i="66"/>
  <c r="F15" i="66"/>
  <c r="E16" i="66"/>
  <c r="F16" i="66"/>
  <c r="G16" i="66"/>
  <c r="E17" i="66"/>
  <c r="G17" i="66" s="1"/>
  <c r="F17" i="66"/>
  <c r="E18" i="66"/>
  <c r="G18" i="66" s="1"/>
  <c r="F18" i="66"/>
  <c r="E19" i="66"/>
  <c r="F19" i="66"/>
  <c r="G19" i="66"/>
  <c r="E20" i="66"/>
  <c r="G20" i="66" s="1"/>
  <c r="F20" i="66"/>
  <c r="E21" i="66"/>
  <c r="G21" i="66" s="1"/>
  <c r="F21" i="66"/>
  <c r="E22" i="66"/>
  <c r="G22" i="66" s="1"/>
  <c r="F22" i="66"/>
  <c r="E23" i="66"/>
  <c r="F23" i="66"/>
  <c r="G23" i="66"/>
  <c r="E24" i="66"/>
  <c r="G24" i="66" s="1"/>
  <c r="F24" i="66"/>
  <c r="E25" i="66"/>
  <c r="G25" i="66" s="1"/>
  <c r="F25" i="66"/>
  <c r="E26" i="66"/>
  <c r="F26" i="66"/>
  <c r="E27" i="66"/>
  <c r="G27" i="66" s="1"/>
  <c r="E28" i="66"/>
  <c r="G28" i="66" s="1"/>
  <c r="F28" i="66"/>
  <c r="E29" i="66"/>
  <c r="F29" i="66"/>
  <c r="E30" i="66"/>
  <c r="F30" i="66"/>
  <c r="G30" i="66"/>
  <c r="E31" i="66"/>
  <c r="F31" i="66"/>
  <c r="G31" i="66" s="1"/>
  <c r="G26" i="66" l="1"/>
  <c r="G14" i="66"/>
  <c r="G29" i="66"/>
  <c r="E32" i="66"/>
  <c r="F32" i="66"/>
  <c r="G15" i="66"/>
  <c r="G32" i="66" l="1"/>
</calcChain>
</file>

<file path=xl/sharedStrings.xml><?xml version="1.0" encoding="utf-8"?>
<sst xmlns="http://schemas.openxmlformats.org/spreadsheetml/2006/main" count="34" uniqueCount="33">
  <si>
    <t>Ընդամենը</t>
  </si>
  <si>
    <t>Հավաքարար</t>
  </si>
  <si>
    <t>Հաստիքի անվանումը</t>
  </si>
  <si>
    <t>Հաստիքային միավոր</t>
  </si>
  <si>
    <t>Աշխատողների քանակը</t>
  </si>
  <si>
    <t>Տնօրեն</t>
  </si>
  <si>
    <t>Հաշվապահ</t>
  </si>
  <si>
    <t>Տնտեսվար</t>
  </si>
  <si>
    <t xml:space="preserve"> Բարձր լեռնային հավելավճար / ՀՀ դրամ/</t>
  </si>
  <si>
    <t>Աշխատավարձ  / ՀՀ դրամ/</t>
  </si>
  <si>
    <t>Պաշտոնային դրույքաչափ / մեկ միավորի համար, ՀՀ դրամ/</t>
  </si>
  <si>
    <t xml:space="preserve">2. Հաստիքացուցակը և պաշտոնային դրույքաչափերը՝ </t>
  </si>
  <si>
    <t>Հ/հ</t>
  </si>
  <si>
    <t>Աշխատակազմի քարտուղար՝                                              Ս․ Հովհաննիսյան</t>
  </si>
  <si>
    <t>Հատուկ մանկավարժ</t>
  </si>
  <si>
    <t>Երաժշտության դաստիարակ</t>
  </si>
  <si>
    <t>Ֆիզհրահանգիչ</t>
  </si>
  <si>
    <t>Դաստիարակի օգնական</t>
  </si>
  <si>
    <t>Դաստիարակ</t>
  </si>
  <si>
    <t>Դռնապահ</t>
  </si>
  <si>
    <t>Հնոցապան</t>
  </si>
  <si>
    <t>Լվացարար</t>
  </si>
  <si>
    <t>Դերձակ</t>
  </si>
  <si>
    <t>Օժանդակ բանվոր</t>
  </si>
  <si>
    <t>Խոհարարի օգնական</t>
  </si>
  <si>
    <t>Խոհարար</t>
  </si>
  <si>
    <t>Բուժքույր</t>
  </si>
  <si>
    <t>Մեթոդիստ, ուս. գծով տնօրենի տեղակալ</t>
  </si>
  <si>
    <t>»։</t>
  </si>
  <si>
    <t>ՀՀ ԳԵՂԱՐՔՈՒՆԻՔԻ ՄԱՐԶԻ ՄԱՐՏՈՒՆԻ ՀԱՄԱՅՆՔԻ «ԵՐԱՆՈՍԻ ՄԱՆԿԱՊԱՐՏԵԶ» ՀՈԱԿ-Ի ԱՇԱՏԱԿԻՑՆԵՐԻ ԹՎԱՔԱՆԱԿԸ, ՀԱՍՏԻՔԱՑՈՒՑԱԿԸ ԵՎ ՊԱՇՏՈՆԱՅԻՆ ԴՐՈՒՅՔԱՉԱՓԵՐԸ</t>
  </si>
  <si>
    <t>Հավելված 
 ՀՀ Գեղարքունիքի մարզի Մարտունի համայնքի ավագանու 2025 թվականի հոկտեմբերի 31-ի №   -Ա որոշման</t>
  </si>
  <si>
    <r>
      <t xml:space="preserve">1. Աշխատակիցների թվաքանակը՝ </t>
    </r>
    <r>
      <rPr>
        <sz val="11"/>
        <rFont val="GHEA Grapalat"/>
        <family val="3"/>
      </rPr>
      <t>32</t>
    </r>
  </si>
  <si>
    <t>«Հավելված №36
 ՀՀ Գեղարքունիքի մարզի Մարտունի համայնքի ավագանու 2024 թվականի դեկտեմբերի 24-ի №193-Ա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</si>
</sst>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1"/>
      <scheme val="minor"/>
    </font>
    <font>
      <sz val="11"/>
      <color theme="1"/>
      <name val="GHEA Grapalat"/>
      <family val="3"/>
    </font>
    <font>
      <b/>
      <sz val="11"/>
      <color rgb="FF3F3F3F"/>
      <name val="GHEA Grapalat"/>
      <family val="3"/>
    </font>
    <font>
      <i/>
      <sz val="11"/>
      <color rgb="FF3F3F3F"/>
      <name val="GHEA Grapalat"/>
      <family val="3"/>
    </font>
    <font>
      <sz val="11"/>
      <name val="GHEA Grapalat"/>
      <family val="3"/>
    </font>
    <font>
      <sz val="10"/>
      <color theme="1"/>
      <name val="GHEA Grapalat"/>
      <family val="3"/>
    </font>
    <font>
      <b/>
      <sz val="11"/>
      <name val="GHEA Grapalat"/>
      <family val="3"/>
    </font>
    <font>
      <b/>
      <sz val="11"/>
      <color rgb="FF3F3F3F"/>
      <name val="Calibri"/>
      <family val="2"/>
      <charset val="204"/>
      <scheme val="minor"/>
    </font>
    <font>
      <sz val="10"/>
      <name val="Arial Armenian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1" fillId="2" borderId="1" applyNumberFormat="0" applyAlignment="0" applyProtection="0"/>
    <xf numFmtId="0" fontId="8" fillId="2" borderId="1" applyNumberFormat="0" applyAlignment="0" applyProtection="0"/>
    <xf numFmtId="0" fontId="9" fillId="0" borderId="0"/>
  </cellStyleXfs>
  <cellXfs count="30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2" borderId="5" xfId="1" applyFont="1" applyBorder="1" applyAlignment="1">
      <alignment horizontal="center" vertical="center" wrapText="1"/>
    </xf>
    <xf numFmtId="0" fontId="4" fillId="2" borderId="1" xfId="1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3" fillId="2" borderId="1" xfId="1" applyFont="1" applyAlignment="1">
      <alignment horizontal="center" vertical="center" wrapText="1"/>
    </xf>
    <xf numFmtId="0" fontId="4" fillId="2" borderId="1" xfId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2" borderId="1" xfId="1" applyFont="1" applyAlignment="1">
      <alignment horizontal="center" vertical="center" wrapText="1"/>
    </xf>
    <xf numFmtId="0" fontId="7" fillId="2" borderId="6" xfId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2" borderId="1" xfId="1" applyFont="1" applyBorder="1" applyAlignment="1">
      <alignment horizontal="center" vertical="center" wrapText="1"/>
    </xf>
    <xf numFmtId="0" fontId="7" fillId="2" borderId="8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4" fillId="2" borderId="5" xfId="1" applyFont="1" applyBorder="1" applyAlignment="1">
      <alignment horizontal="center" vertical="center" wrapText="1"/>
    </xf>
    <xf numFmtId="0" fontId="4" fillId="2" borderId="7" xfId="1" applyFont="1" applyBorder="1" applyAlignment="1">
      <alignment horizontal="center" vertical="center" wrapText="1"/>
    </xf>
    <xf numFmtId="0" fontId="4" fillId="2" borderId="1" xfId="1" applyFont="1" applyBorder="1" applyAlignment="1">
      <alignment horizontal="left" vertical="center" wrapText="1"/>
    </xf>
    <xf numFmtId="0" fontId="4" fillId="2" borderId="8" xfId="1" applyFont="1" applyBorder="1" applyAlignment="1">
      <alignment horizontal="left" vertical="center" wrapText="1"/>
    </xf>
  </cellXfs>
  <cellStyles count="5">
    <cellStyle name="Вывод" xfId="1" builtinId="21"/>
    <cellStyle name="Вывод 2" xfId="2"/>
    <cellStyle name="Вывод 3" xfId="3"/>
    <cellStyle name="Обычный" xfId="0" builtinId="0"/>
    <cellStyle name="Обычн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A11" sqref="A11:I11"/>
    </sheetView>
  </sheetViews>
  <sheetFormatPr defaultRowHeight="16.5" x14ac:dyDescent="0.3"/>
  <cols>
    <col min="1" max="1" width="7" style="7" customWidth="1"/>
    <col min="2" max="2" width="25.5703125" style="7" customWidth="1"/>
    <col min="3" max="3" width="14.85546875" style="7" customWidth="1"/>
    <col min="4" max="4" width="20" style="7" customWidth="1"/>
    <col min="5" max="5" width="20.140625" style="7" customWidth="1"/>
    <col min="6" max="6" width="16.28515625" style="7" customWidth="1"/>
    <col min="7" max="7" width="18.5703125" style="7" customWidth="1"/>
    <col min="8" max="8" width="18.85546875" style="7" customWidth="1"/>
    <col min="9" max="9" width="13" style="7" customWidth="1"/>
    <col min="10" max="16384" width="9.140625" style="7"/>
  </cols>
  <sheetData>
    <row r="1" spans="1:9" ht="26.25" customHeight="1" x14ac:dyDescent="0.3">
      <c r="H1" s="19" t="s">
        <v>30</v>
      </c>
      <c r="I1" s="19"/>
    </row>
    <row r="2" spans="1:9" x14ac:dyDescent="0.3">
      <c r="H2" s="19"/>
      <c r="I2" s="19"/>
    </row>
    <row r="3" spans="1:9" ht="27.75" customHeight="1" x14ac:dyDescent="0.3">
      <c r="H3" s="19"/>
      <c r="I3" s="19"/>
    </row>
    <row r="4" spans="1:9" ht="8.25" customHeight="1" x14ac:dyDescent="0.3">
      <c r="H4" s="13"/>
      <c r="I4" s="13"/>
    </row>
    <row r="5" spans="1:9" ht="35.25" customHeight="1" x14ac:dyDescent="0.3">
      <c r="H5" s="19" t="s">
        <v>32</v>
      </c>
      <c r="I5" s="19"/>
    </row>
    <row r="6" spans="1:9" x14ac:dyDescent="0.3">
      <c r="H6" s="19"/>
      <c r="I6" s="19"/>
    </row>
    <row r="7" spans="1:9" ht="22.5" customHeight="1" x14ac:dyDescent="0.3">
      <c r="H7" s="19"/>
      <c r="I7" s="19"/>
    </row>
    <row r="8" spans="1:9" s="6" customFormat="1" ht="13.5" x14ac:dyDescent="0.25">
      <c r="A8" s="23" t="s">
        <v>29</v>
      </c>
      <c r="B8" s="23"/>
      <c r="C8" s="23"/>
      <c r="D8" s="23"/>
      <c r="E8" s="23"/>
      <c r="F8" s="23"/>
      <c r="G8" s="23"/>
    </row>
    <row r="9" spans="1:9" s="6" customFormat="1" ht="33.75" customHeight="1" x14ac:dyDescent="0.25">
      <c r="A9" s="23"/>
      <c r="B9" s="23"/>
      <c r="C9" s="23"/>
      <c r="D9" s="23"/>
      <c r="E9" s="23"/>
      <c r="F9" s="23"/>
      <c r="G9" s="23"/>
    </row>
    <row r="10" spans="1:9" s="6" customFormat="1" ht="15.75" customHeight="1" x14ac:dyDescent="0.25">
      <c r="A10" s="24" t="s">
        <v>31</v>
      </c>
      <c r="B10" s="24"/>
      <c r="C10" s="24"/>
      <c r="D10" s="24"/>
      <c r="E10" s="24"/>
      <c r="F10" s="24"/>
      <c r="G10" s="24"/>
      <c r="H10" s="24"/>
      <c r="I10" s="24"/>
    </row>
    <row r="11" spans="1:9" s="9" customFormat="1" ht="16.5" customHeight="1" x14ac:dyDescent="0.25">
      <c r="A11" s="25" t="s">
        <v>11</v>
      </c>
      <c r="B11" s="25"/>
      <c r="C11" s="25"/>
      <c r="D11" s="25"/>
      <c r="E11" s="25"/>
      <c r="F11" s="25"/>
      <c r="G11" s="25"/>
      <c r="H11" s="25"/>
      <c r="I11" s="25"/>
    </row>
    <row r="12" spans="1:9" ht="14.25" customHeight="1" thickBot="1" x14ac:dyDescent="0.35">
      <c r="A12" s="16"/>
      <c r="B12" s="8"/>
      <c r="C12" s="16"/>
      <c r="D12" s="16"/>
      <c r="E12" s="16"/>
      <c r="F12" s="16"/>
      <c r="G12" s="16"/>
      <c r="H12" s="16"/>
    </row>
    <row r="13" spans="1:9" ht="65.25" customHeight="1" x14ac:dyDescent="0.3">
      <c r="A13" s="5" t="s">
        <v>12</v>
      </c>
      <c r="B13" s="4" t="s">
        <v>2</v>
      </c>
      <c r="C13" s="3" t="s">
        <v>3</v>
      </c>
      <c r="D13" s="3" t="s">
        <v>10</v>
      </c>
      <c r="E13" s="3" t="s">
        <v>9</v>
      </c>
      <c r="F13" s="3" t="s">
        <v>8</v>
      </c>
      <c r="G13" s="3" t="s">
        <v>0</v>
      </c>
      <c r="H13" s="2" t="s">
        <v>4</v>
      </c>
    </row>
    <row r="14" spans="1:9" ht="22.5" customHeight="1" x14ac:dyDescent="0.3">
      <c r="A14" s="11">
        <v>1</v>
      </c>
      <c r="B14" s="15" t="s">
        <v>5</v>
      </c>
      <c r="C14" s="1">
        <v>1</v>
      </c>
      <c r="D14" s="1">
        <v>172000</v>
      </c>
      <c r="E14" s="1">
        <f t="shared" ref="E14:E31" si="0">D14*C14</f>
        <v>172000</v>
      </c>
      <c r="F14" s="1">
        <f t="shared" ref="F14:F26" si="1">8000*C14</f>
        <v>8000</v>
      </c>
      <c r="G14" s="1">
        <f t="shared" ref="G14:G31" si="2">SUM(E14:F14)</f>
        <v>180000</v>
      </c>
      <c r="H14" s="14">
        <v>1</v>
      </c>
    </row>
    <row r="15" spans="1:9" ht="29.25" customHeight="1" x14ac:dyDescent="0.3">
      <c r="A15" s="11">
        <v>2</v>
      </c>
      <c r="B15" s="15" t="s">
        <v>27</v>
      </c>
      <c r="C15" s="1">
        <v>1</v>
      </c>
      <c r="D15" s="1">
        <v>125000</v>
      </c>
      <c r="E15" s="1">
        <f t="shared" si="0"/>
        <v>125000</v>
      </c>
      <c r="F15" s="1">
        <f t="shared" si="1"/>
        <v>8000</v>
      </c>
      <c r="G15" s="1">
        <f t="shared" si="2"/>
        <v>133000</v>
      </c>
      <c r="H15" s="14">
        <v>1</v>
      </c>
    </row>
    <row r="16" spans="1:9" ht="15.75" customHeight="1" x14ac:dyDescent="0.3">
      <c r="A16" s="11">
        <v>3</v>
      </c>
      <c r="B16" s="15" t="s">
        <v>26</v>
      </c>
      <c r="C16" s="1">
        <v>1</v>
      </c>
      <c r="D16" s="1">
        <v>110000</v>
      </c>
      <c r="E16" s="1">
        <f t="shared" si="0"/>
        <v>110000</v>
      </c>
      <c r="F16" s="1">
        <f t="shared" si="1"/>
        <v>8000</v>
      </c>
      <c r="G16" s="1">
        <f t="shared" si="2"/>
        <v>118000</v>
      </c>
      <c r="H16" s="14">
        <v>1</v>
      </c>
    </row>
    <row r="17" spans="1:9" ht="15.75" customHeight="1" x14ac:dyDescent="0.3">
      <c r="A17" s="11">
        <v>4</v>
      </c>
      <c r="B17" s="15" t="s">
        <v>6</v>
      </c>
      <c r="C17" s="1">
        <v>0.75</v>
      </c>
      <c r="D17" s="1">
        <v>130000</v>
      </c>
      <c r="E17" s="1">
        <f t="shared" si="0"/>
        <v>97500</v>
      </c>
      <c r="F17" s="1">
        <f t="shared" si="1"/>
        <v>6000</v>
      </c>
      <c r="G17" s="1">
        <f t="shared" si="2"/>
        <v>103500</v>
      </c>
      <c r="H17" s="14">
        <v>1</v>
      </c>
    </row>
    <row r="18" spans="1:9" ht="15.75" customHeight="1" x14ac:dyDescent="0.3">
      <c r="A18" s="11">
        <v>5</v>
      </c>
      <c r="B18" s="15" t="s">
        <v>7</v>
      </c>
      <c r="C18" s="1">
        <v>0.75</v>
      </c>
      <c r="D18" s="1">
        <v>120000</v>
      </c>
      <c r="E18" s="1">
        <f t="shared" si="0"/>
        <v>90000</v>
      </c>
      <c r="F18" s="1">
        <f t="shared" si="1"/>
        <v>6000</v>
      </c>
      <c r="G18" s="1">
        <f t="shared" si="2"/>
        <v>96000</v>
      </c>
      <c r="H18" s="14">
        <v>1</v>
      </c>
    </row>
    <row r="19" spans="1:9" x14ac:dyDescent="0.3">
      <c r="A19" s="11">
        <v>6</v>
      </c>
      <c r="B19" s="15" t="s">
        <v>25</v>
      </c>
      <c r="C19" s="10">
        <v>1</v>
      </c>
      <c r="D19" s="10">
        <v>120000</v>
      </c>
      <c r="E19" s="10">
        <f t="shared" si="0"/>
        <v>120000</v>
      </c>
      <c r="F19" s="10">
        <f t="shared" si="1"/>
        <v>8000</v>
      </c>
      <c r="G19" s="10">
        <f t="shared" si="2"/>
        <v>128000</v>
      </c>
      <c r="H19" s="17">
        <v>1</v>
      </c>
    </row>
    <row r="20" spans="1:9" x14ac:dyDescent="0.3">
      <c r="A20" s="11">
        <v>7</v>
      </c>
      <c r="B20" s="15" t="s">
        <v>24</v>
      </c>
      <c r="C20" s="10">
        <v>1</v>
      </c>
      <c r="D20" s="10">
        <v>110000</v>
      </c>
      <c r="E20" s="10">
        <f t="shared" si="0"/>
        <v>110000</v>
      </c>
      <c r="F20" s="10">
        <f t="shared" si="1"/>
        <v>8000</v>
      </c>
      <c r="G20" s="10">
        <f t="shared" si="2"/>
        <v>118000</v>
      </c>
      <c r="H20" s="17">
        <v>1</v>
      </c>
    </row>
    <row r="21" spans="1:9" x14ac:dyDescent="0.3">
      <c r="A21" s="11">
        <v>8</v>
      </c>
      <c r="B21" s="15" t="s">
        <v>23</v>
      </c>
      <c r="C21" s="10">
        <v>0.5</v>
      </c>
      <c r="D21" s="10">
        <v>105000</v>
      </c>
      <c r="E21" s="10">
        <f t="shared" si="0"/>
        <v>52500</v>
      </c>
      <c r="F21" s="10">
        <f t="shared" si="1"/>
        <v>4000</v>
      </c>
      <c r="G21" s="10">
        <f t="shared" si="2"/>
        <v>56500</v>
      </c>
      <c r="H21" s="17">
        <v>1</v>
      </c>
    </row>
    <row r="22" spans="1:9" x14ac:dyDescent="0.3">
      <c r="A22" s="11">
        <v>9</v>
      </c>
      <c r="B22" s="15" t="s">
        <v>22</v>
      </c>
      <c r="C22" s="10">
        <v>0.25</v>
      </c>
      <c r="D22" s="10">
        <v>105000</v>
      </c>
      <c r="E22" s="10">
        <f t="shared" si="0"/>
        <v>26250</v>
      </c>
      <c r="F22" s="10">
        <f t="shared" si="1"/>
        <v>2000</v>
      </c>
      <c r="G22" s="10">
        <f t="shared" si="2"/>
        <v>28250</v>
      </c>
      <c r="H22" s="17">
        <v>1</v>
      </c>
    </row>
    <row r="23" spans="1:9" x14ac:dyDescent="0.3">
      <c r="A23" s="11">
        <v>10</v>
      </c>
      <c r="B23" s="15" t="s">
        <v>21</v>
      </c>
      <c r="C23" s="10">
        <v>0.25</v>
      </c>
      <c r="D23" s="10">
        <v>105000</v>
      </c>
      <c r="E23" s="10">
        <f t="shared" si="0"/>
        <v>26250</v>
      </c>
      <c r="F23" s="10">
        <f t="shared" si="1"/>
        <v>2000</v>
      </c>
      <c r="G23" s="10">
        <f t="shared" si="2"/>
        <v>28250</v>
      </c>
      <c r="H23" s="17">
        <v>1</v>
      </c>
    </row>
    <row r="24" spans="1:9" x14ac:dyDescent="0.3">
      <c r="A24" s="11">
        <v>11</v>
      </c>
      <c r="B24" s="15" t="s">
        <v>20</v>
      </c>
      <c r="C24" s="10">
        <v>0.5</v>
      </c>
      <c r="D24" s="10">
        <v>105000</v>
      </c>
      <c r="E24" s="10">
        <f t="shared" si="0"/>
        <v>52500</v>
      </c>
      <c r="F24" s="10">
        <f t="shared" si="1"/>
        <v>4000</v>
      </c>
      <c r="G24" s="10">
        <f t="shared" si="2"/>
        <v>56500</v>
      </c>
      <c r="H24" s="17">
        <v>1</v>
      </c>
    </row>
    <row r="25" spans="1:9" x14ac:dyDescent="0.3">
      <c r="A25" s="11">
        <v>12</v>
      </c>
      <c r="B25" s="15" t="s">
        <v>19</v>
      </c>
      <c r="C25" s="10">
        <v>1</v>
      </c>
      <c r="D25" s="10">
        <v>115000</v>
      </c>
      <c r="E25" s="10">
        <f t="shared" si="0"/>
        <v>115000</v>
      </c>
      <c r="F25" s="10">
        <f t="shared" si="1"/>
        <v>8000</v>
      </c>
      <c r="G25" s="10">
        <f t="shared" si="2"/>
        <v>123000</v>
      </c>
      <c r="H25" s="17">
        <v>1</v>
      </c>
    </row>
    <row r="26" spans="1:9" x14ac:dyDescent="0.3">
      <c r="A26" s="11">
        <v>13</v>
      </c>
      <c r="B26" s="15" t="s">
        <v>1</v>
      </c>
      <c r="C26" s="10">
        <v>1</v>
      </c>
      <c r="D26" s="10">
        <v>105000</v>
      </c>
      <c r="E26" s="10">
        <f t="shared" si="0"/>
        <v>105000</v>
      </c>
      <c r="F26" s="10">
        <f t="shared" si="1"/>
        <v>8000</v>
      </c>
      <c r="G26" s="10">
        <f t="shared" si="2"/>
        <v>113000</v>
      </c>
      <c r="H26" s="17">
        <v>1</v>
      </c>
    </row>
    <row r="27" spans="1:9" x14ac:dyDescent="0.3">
      <c r="A27" s="11">
        <v>14</v>
      </c>
      <c r="B27" s="15" t="s">
        <v>18</v>
      </c>
      <c r="C27" s="10">
        <v>4.4800000000000004</v>
      </c>
      <c r="D27" s="10">
        <v>130000</v>
      </c>
      <c r="E27" s="10">
        <f t="shared" si="0"/>
        <v>582400</v>
      </c>
      <c r="F27" s="10">
        <v>32000</v>
      </c>
      <c r="G27" s="10">
        <f t="shared" si="2"/>
        <v>614400</v>
      </c>
      <c r="H27" s="17">
        <v>8</v>
      </c>
    </row>
    <row r="28" spans="1:9" ht="33" x14ac:dyDescent="0.3">
      <c r="A28" s="11">
        <v>15</v>
      </c>
      <c r="B28" s="15" t="s">
        <v>17</v>
      </c>
      <c r="C28" s="10">
        <v>4</v>
      </c>
      <c r="D28" s="10">
        <v>105000</v>
      </c>
      <c r="E28" s="10">
        <f t="shared" si="0"/>
        <v>420000</v>
      </c>
      <c r="F28" s="10">
        <f>8000*C28</f>
        <v>32000</v>
      </c>
      <c r="G28" s="10">
        <f t="shared" si="2"/>
        <v>452000</v>
      </c>
      <c r="H28" s="17">
        <v>8</v>
      </c>
    </row>
    <row r="29" spans="1:9" ht="20.25" customHeight="1" x14ac:dyDescent="0.3">
      <c r="A29" s="11">
        <v>16</v>
      </c>
      <c r="B29" s="15" t="s">
        <v>16</v>
      </c>
      <c r="C29" s="10">
        <v>1</v>
      </c>
      <c r="D29" s="10">
        <v>115000</v>
      </c>
      <c r="E29" s="10">
        <f t="shared" si="0"/>
        <v>115000</v>
      </c>
      <c r="F29" s="10">
        <f>8000*C29</f>
        <v>8000</v>
      </c>
      <c r="G29" s="10">
        <f t="shared" si="2"/>
        <v>123000</v>
      </c>
      <c r="H29" s="17">
        <v>1</v>
      </c>
    </row>
    <row r="30" spans="1:9" ht="38.25" customHeight="1" x14ac:dyDescent="0.3">
      <c r="A30" s="11">
        <v>17</v>
      </c>
      <c r="B30" s="15" t="s">
        <v>15</v>
      </c>
      <c r="C30" s="10">
        <v>1</v>
      </c>
      <c r="D30" s="10">
        <v>115000</v>
      </c>
      <c r="E30" s="10">
        <f t="shared" si="0"/>
        <v>115000</v>
      </c>
      <c r="F30" s="10">
        <f>8000*C30</f>
        <v>8000</v>
      </c>
      <c r="G30" s="10">
        <f t="shared" si="2"/>
        <v>123000</v>
      </c>
      <c r="H30" s="17">
        <v>1</v>
      </c>
    </row>
    <row r="31" spans="1:9" x14ac:dyDescent="0.3">
      <c r="A31" s="11">
        <v>18</v>
      </c>
      <c r="B31" s="12" t="s">
        <v>14</v>
      </c>
      <c r="C31" s="10">
        <v>0.5</v>
      </c>
      <c r="D31" s="10">
        <v>120000</v>
      </c>
      <c r="E31" s="10">
        <f t="shared" si="0"/>
        <v>60000</v>
      </c>
      <c r="F31" s="10">
        <f>8000*C31</f>
        <v>4000</v>
      </c>
      <c r="G31" s="10">
        <f t="shared" si="2"/>
        <v>64000</v>
      </c>
      <c r="H31" s="18">
        <v>1</v>
      </c>
    </row>
    <row r="32" spans="1:9" ht="12.75" customHeight="1" x14ac:dyDescent="0.3">
      <c r="A32" s="26"/>
      <c r="B32" s="28" t="s">
        <v>0</v>
      </c>
      <c r="C32" s="20">
        <f>SUM(C14:C31)</f>
        <v>20.98</v>
      </c>
      <c r="D32" s="20">
        <f t="shared" ref="D32:G32" si="3">SUM(D14:D31)</f>
        <v>2112000</v>
      </c>
      <c r="E32" s="20">
        <f t="shared" si="3"/>
        <v>2494400</v>
      </c>
      <c r="F32" s="20">
        <f t="shared" si="3"/>
        <v>164000</v>
      </c>
      <c r="G32" s="20">
        <f t="shared" si="3"/>
        <v>2658400</v>
      </c>
      <c r="H32" s="20">
        <f t="shared" ref="H32" si="4">SUM(H14:H31)</f>
        <v>32</v>
      </c>
      <c r="I32" s="7" t="s">
        <v>28</v>
      </c>
    </row>
    <row r="33" spans="1:8" ht="3" customHeight="1" thickBot="1" x14ac:dyDescent="0.35">
      <c r="A33" s="27"/>
      <c r="B33" s="29"/>
      <c r="C33" s="21"/>
      <c r="D33" s="21"/>
      <c r="E33" s="21"/>
      <c r="F33" s="21"/>
      <c r="G33" s="21"/>
      <c r="H33" s="21"/>
    </row>
    <row r="35" spans="1:8" x14ac:dyDescent="0.3">
      <c r="C35" s="22" t="s">
        <v>13</v>
      </c>
      <c r="D35" s="22"/>
      <c r="E35" s="22"/>
      <c r="F35" s="22"/>
      <c r="G35" s="22"/>
      <c r="H35" s="22"/>
    </row>
  </sheetData>
  <mergeCells count="14">
    <mergeCell ref="H1:I3"/>
    <mergeCell ref="G32:G33"/>
    <mergeCell ref="H5:I7"/>
    <mergeCell ref="C35:H35"/>
    <mergeCell ref="H32:H33"/>
    <mergeCell ref="A8:G9"/>
    <mergeCell ref="A10:I10"/>
    <mergeCell ref="A11:I11"/>
    <mergeCell ref="A32:A33"/>
    <mergeCell ref="B32:B33"/>
    <mergeCell ref="C32:C33"/>
    <mergeCell ref="D32:D33"/>
    <mergeCell ref="E32:E33"/>
    <mergeCell ref="F32:F33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ՆՈՐ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2025-10-23T08:27:39Z</dcterms:modified>
</cp:coreProperties>
</file>