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735"/>
  </bookViews>
  <sheets>
    <sheet name="Naxagits" sheetId="3" r:id="rId1"/>
  </sheets>
  <calcPr calcId="145621"/>
</workbook>
</file>

<file path=xl/calcChain.xml><?xml version="1.0" encoding="utf-8"?>
<calcChain xmlns="http://schemas.openxmlformats.org/spreadsheetml/2006/main">
  <c r="T13" i="3" l="1"/>
  <c r="D21" i="3" l="1"/>
  <c r="E21" i="3"/>
  <c r="F21" i="3"/>
  <c r="G21" i="3"/>
  <c r="H21" i="3"/>
  <c r="P21" i="3"/>
  <c r="J7" i="3" l="1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6" i="3"/>
  <c r="C21" i="3" l="1"/>
  <c r="I7" i="3"/>
  <c r="I6" i="3"/>
  <c r="I8" i="3"/>
  <c r="I9" i="3"/>
  <c r="I10" i="3"/>
  <c r="I11" i="3"/>
  <c r="I12" i="3"/>
  <c r="I13" i="3"/>
  <c r="I14" i="3"/>
  <c r="I15" i="3"/>
  <c r="I16" i="3"/>
  <c r="I17" i="3"/>
  <c r="I18" i="3"/>
  <c r="I19" i="3"/>
  <c r="Q19" i="3" s="1"/>
  <c r="I20" i="3"/>
  <c r="S19" i="3" l="1"/>
  <c r="I21" i="3"/>
  <c r="J21" i="3"/>
</calcChain>
</file>

<file path=xl/sharedStrings.xml><?xml version="1.0" encoding="utf-8"?>
<sst xmlns="http://schemas.openxmlformats.org/spreadsheetml/2006/main" count="37" uniqueCount="37">
  <si>
    <t>Պարտադիր խնդիր</t>
  </si>
  <si>
    <t>Իրականացման տարեթիվը</t>
  </si>
  <si>
    <t>Ֆինանսավորման աղբյուրներ</t>
  </si>
  <si>
    <t>Համայնքի սեփական եկամուտներ</t>
  </si>
  <si>
    <t>Ներքին պաշտոնական դրամաշնորհներ</t>
  </si>
  <si>
    <t>Արտաքին պաշտոնական դրամաշնորհներ</t>
  </si>
  <si>
    <t>Բարեգործություն /նվիրատվություն/</t>
  </si>
  <si>
    <t>Պետություն-համայնք-մասնավոր հատված համագործակցություն</t>
  </si>
  <si>
    <t>Այլ աղբյուրներ</t>
  </si>
  <si>
    <t>Ընդհանուր արժեքը               /ՀՀ դրամ/ 2022-2026թթ</t>
  </si>
  <si>
    <t>ԸՆԴՀԱՆՈՒՐԸ</t>
  </si>
  <si>
    <t>Հ/Հ</t>
  </si>
  <si>
    <t>3. Համայնքի գույքի կառավարում</t>
  </si>
  <si>
    <t>4. Նախադպրոցական կրթություն և արտադպրոցական դաստիարակություն</t>
  </si>
  <si>
    <t>5. Համայնքի մշակութային կյանքի կազմակերպում</t>
  </si>
  <si>
    <t>6. Համայնքի բնակչության սոցիալական պաշտպանություն/17. Համայնքում ծնելիության և բազմազավակության խթանումը</t>
  </si>
  <si>
    <t>7. Համայնքում մարզական կյանքի կազմակերպում, ֆիզիկական կուլտուրայի և առողջ ապրելակերպի խրախուսում</t>
  </si>
  <si>
    <t>9. Համայնքի բնակավայրերի կառուցապատում, բարեկարգում և կանաչապատում, համայնքի աղբահանություն և սանիտարական մաքրում, կոմունալ տնտեսության աշխատանքների ապահովում, ինչպես նաև համայնքային գերեզմանատների պահպանում և գործունեության ապահովում</t>
  </si>
  <si>
    <t>10. Համայնքի հասարակական տրանսպորտի աշխատանքի կազմակերպում, համայնքային ճանապարհային ենթակառուցվածքների պահպանություն և շահագործում</t>
  </si>
  <si>
    <t>11. Աջակցություն պետական պաշտպանության իրականացմանը</t>
  </si>
  <si>
    <t>12. Աղետների ռիսկերի նվազեցման և արտակարգ իրավիճակներում բնակչության պաշտպանության ու քաղաքացիական պաշտպանության միջոցառումների կազմակերպում և իրականացումը</t>
  </si>
  <si>
    <t>13. Համայնքում գյուղատնտեսության զարգացման խթանում</t>
  </si>
  <si>
    <t>14. Շրջակա միջավայրի պահպանություն</t>
  </si>
  <si>
    <t>15. Համայնքնում զբոսաշրջության զարգացման խթանում</t>
  </si>
  <si>
    <t>16. Համայնքի երիտասարդության խնդիրների լուծմանն ուղղված ծրագրերի և միջոցառումների կազմակերպում</t>
  </si>
  <si>
    <t>18. Համայնքում բնակչության առողջության պահպանման և բարելավման ծրագրերի իրականացում, արդյունավետ և մատչելի առաջնային բժշկական սպասարկման պայմանների ստեղծում</t>
  </si>
  <si>
    <t>19. Համայնքի հասարակական կյանքին հաշմանդամների մասնակցության խթանում</t>
  </si>
  <si>
    <t xml:space="preserve">(2022-2026 թվականներ)                          </t>
  </si>
  <si>
    <t>ՀՀԶԾ ՖԻՆԱՆՍԱՎՈՐՄԱՆ ԱՄՓՈՓԱԹԵՐԹ</t>
  </si>
  <si>
    <t>ՄԱՐՏՈՒՆԻ ՀԱՄԱՅՆՔ</t>
  </si>
  <si>
    <t>Կապիտալ ծախսեր</t>
  </si>
  <si>
    <t>Ընթացիկ ծախսեր</t>
  </si>
  <si>
    <t>Ֆինասնավորման կարգավիճակ</t>
  </si>
  <si>
    <t>Ֆինանսավորումն առկա է</t>
  </si>
  <si>
    <t>Ֆինանսավորման շուրջ ընթանում են բանակցություններ</t>
  </si>
  <si>
    <t>Ներկայացվել է ֆինանսավորման հայտ</t>
  </si>
  <si>
    <t>Ֆինանսավորման հարցը լուծված չէ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</si>
</sst>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8"/>
      <color theme="1"/>
      <name val="GHEA Grapalat"/>
      <family val="3"/>
    </font>
    <font>
      <b/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4"/>
  <sheetViews>
    <sheetView tabSelected="1" zoomScale="78" zoomScaleNormal="78" workbookViewId="0">
      <pane ySplit="5" topLeftCell="A12" activePane="bottomLeft" state="frozen"/>
      <selection pane="bottomLeft" activeCell="A18" sqref="A18:B18"/>
    </sheetView>
  </sheetViews>
  <sheetFormatPr defaultColWidth="9.140625" defaultRowHeight="13.5" x14ac:dyDescent="0.25"/>
  <cols>
    <col min="1" max="1" width="6.5703125" style="7" customWidth="1"/>
    <col min="2" max="2" width="59.85546875" style="1" customWidth="1"/>
    <col min="3" max="3" width="17.7109375" style="4" customWidth="1"/>
    <col min="4" max="5" width="16.85546875" style="2" bestFit="1" customWidth="1"/>
    <col min="6" max="6" width="16.28515625" style="2" customWidth="1"/>
    <col min="7" max="9" width="16.85546875" style="2" bestFit="1" customWidth="1"/>
    <col min="10" max="10" width="15.28515625" style="13" customWidth="1"/>
    <col min="11" max="11" width="18.42578125" style="2" bestFit="1" customWidth="1"/>
    <col min="12" max="12" width="15.28515625" style="2" customWidth="1"/>
    <col min="13" max="13" width="21.42578125" style="2" customWidth="1"/>
    <col min="14" max="14" width="15.28515625" style="2" customWidth="1"/>
    <col min="15" max="15" width="16.28515625" style="2" customWidth="1"/>
    <col min="16" max="16" width="16" style="2" customWidth="1"/>
    <col min="17" max="19" width="15.28515625" style="2" customWidth="1"/>
    <col min="20" max="20" width="16" style="2" customWidth="1"/>
    <col min="21" max="16384" width="9.140625" style="1"/>
  </cols>
  <sheetData>
    <row r="1" spans="1:20" x14ac:dyDescent="0.25">
      <c r="B1" s="36" t="s">
        <v>28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20" x14ac:dyDescent="0.25">
      <c r="B2" s="36" t="s">
        <v>29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20" x14ac:dyDescent="0.25">
      <c r="B3" s="37" t="s">
        <v>27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20" ht="30.75" customHeight="1" x14ac:dyDescent="0.25">
      <c r="A4" s="28" t="s">
        <v>11</v>
      </c>
      <c r="B4" s="33" t="s">
        <v>0</v>
      </c>
      <c r="C4" s="34" t="s">
        <v>9</v>
      </c>
      <c r="D4" s="35" t="s">
        <v>1</v>
      </c>
      <c r="E4" s="35"/>
      <c r="F4" s="35"/>
      <c r="G4" s="35"/>
      <c r="H4" s="35"/>
      <c r="I4" s="20" t="s">
        <v>2</v>
      </c>
      <c r="J4" s="21"/>
      <c r="K4" s="21"/>
      <c r="L4" s="21"/>
      <c r="M4" s="21"/>
      <c r="N4" s="21"/>
      <c r="O4" s="22"/>
      <c r="P4" s="17"/>
      <c r="Q4" s="20" t="s">
        <v>32</v>
      </c>
      <c r="R4" s="21"/>
      <c r="S4" s="21"/>
      <c r="T4" s="22"/>
    </row>
    <row r="5" spans="1:20" ht="54.75" customHeight="1" x14ac:dyDescent="0.25">
      <c r="A5" s="29"/>
      <c r="B5" s="33"/>
      <c r="C5" s="34"/>
      <c r="D5" s="3">
        <v>2022</v>
      </c>
      <c r="E5" s="3">
        <v>2023</v>
      </c>
      <c r="F5" s="3">
        <v>2024</v>
      </c>
      <c r="G5" s="3">
        <v>2025</v>
      </c>
      <c r="H5" s="3">
        <v>2026</v>
      </c>
      <c r="I5" s="3" t="s">
        <v>3</v>
      </c>
      <c r="J5" s="11" t="s">
        <v>4</v>
      </c>
      <c r="K5" s="3" t="s">
        <v>5</v>
      </c>
      <c r="L5" s="3" t="s">
        <v>6</v>
      </c>
      <c r="M5" s="3" t="s">
        <v>7</v>
      </c>
      <c r="N5" s="3" t="s">
        <v>8</v>
      </c>
      <c r="O5" s="19" t="s">
        <v>31</v>
      </c>
      <c r="P5" s="19" t="s">
        <v>30</v>
      </c>
      <c r="Q5" s="14" t="s">
        <v>33</v>
      </c>
      <c r="R5" s="14" t="s">
        <v>34</v>
      </c>
      <c r="S5" s="14" t="s">
        <v>35</v>
      </c>
      <c r="T5" s="14" t="s">
        <v>36</v>
      </c>
    </row>
    <row r="6" spans="1:20" ht="24.75" customHeight="1" x14ac:dyDescent="0.25">
      <c r="A6" s="26" t="s">
        <v>12</v>
      </c>
      <c r="B6" s="27"/>
      <c r="C6" s="6">
        <v>5540000000</v>
      </c>
      <c r="D6" s="6">
        <v>1108000000</v>
      </c>
      <c r="E6" s="6">
        <v>1200000000</v>
      </c>
      <c r="F6" s="6">
        <v>1000000000</v>
      </c>
      <c r="G6" s="6">
        <v>1100000000</v>
      </c>
      <c r="H6" s="6">
        <v>1132000000</v>
      </c>
      <c r="I6" s="6">
        <f>C6*23.4%</f>
        <v>1296360000</v>
      </c>
      <c r="J6" s="12">
        <f>C6*76.6%</f>
        <v>4243639999.9999995</v>
      </c>
      <c r="K6" s="6"/>
      <c r="L6" s="6"/>
      <c r="M6" s="6"/>
      <c r="N6" s="6"/>
      <c r="O6" s="17"/>
      <c r="P6" s="18">
        <v>500000000</v>
      </c>
      <c r="Q6" s="6"/>
      <c r="R6" s="6"/>
      <c r="S6" s="6">
        <v>140000000</v>
      </c>
      <c r="T6" s="6">
        <v>484000000</v>
      </c>
    </row>
    <row r="7" spans="1:20" ht="30.75" customHeight="1" x14ac:dyDescent="0.25">
      <c r="A7" s="26" t="s">
        <v>13</v>
      </c>
      <c r="B7" s="27"/>
      <c r="C7" s="6">
        <v>3000000000</v>
      </c>
      <c r="D7" s="6">
        <v>60000000</v>
      </c>
      <c r="E7" s="6">
        <v>58000000</v>
      </c>
      <c r="F7" s="6">
        <v>62000000</v>
      </c>
      <c r="G7" s="6">
        <v>61000000</v>
      </c>
      <c r="H7" s="6">
        <v>59000000</v>
      </c>
      <c r="I7" s="6">
        <f>C7*23.4%</f>
        <v>702000000</v>
      </c>
      <c r="J7" s="12">
        <f t="shared" ref="J7:J21" si="0">C7*76.6%</f>
        <v>2297999999.9999995</v>
      </c>
      <c r="K7" s="6"/>
      <c r="L7" s="6"/>
      <c r="M7" s="6"/>
      <c r="N7" s="6"/>
      <c r="O7" s="17"/>
      <c r="P7" s="18">
        <v>600000000</v>
      </c>
      <c r="Q7" s="15"/>
      <c r="R7" s="15"/>
      <c r="S7" s="6">
        <v>577000000</v>
      </c>
      <c r="T7" s="6">
        <v>1600000000</v>
      </c>
    </row>
    <row r="8" spans="1:20" ht="31.5" customHeight="1" x14ac:dyDescent="0.25">
      <c r="A8" s="26" t="s">
        <v>14</v>
      </c>
      <c r="B8" s="27"/>
      <c r="C8" s="6">
        <v>1515000000</v>
      </c>
      <c r="D8" s="6">
        <v>303000000</v>
      </c>
      <c r="E8" s="6">
        <v>350000000</v>
      </c>
      <c r="F8" s="6">
        <v>290000000</v>
      </c>
      <c r="G8" s="6">
        <v>280000000</v>
      </c>
      <c r="H8" s="6">
        <v>292000000</v>
      </c>
      <c r="I8" s="6">
        <f t="shared" ref="I8:I21" si="1">C8*23.4%</f>
        <v>354510000</v>
      </c>
      <c r="J8" s="12">
        <f t="shared" si="0"/>
        <v>1160489999.9999998</v>
      </c>
      <c r="K8" s="6">
        <v>27473440</v>
      </c>
      <c r="L8" s="6"/>
      <c r="M8" s="6"/>
      <c r="N8" s="6"/>
      <c r="O8" s="17"/>
      <c r="P8" s="18">
        <v>300000000</v>
      </c>
      <c r="Q8" s="15"/>
      <c r="R8" s="15"/>
      <c r="S8" s="15">
        <v>44000000</v>
      </c>
      <c r="T8" s="15"/>
    </row>
    <row r="9" spans="1:20" ht="35.25" customHeight="1" x14ac:dyDescent="0.25">
      <c r="A9" s="26" t="s">
        <v>15</v>
      </c>
      <c r="B9" s="27"/>
      <c r="C9" s="6">
        <v>600000000</v>
      </c>
      <c r="D9" s="6">
        <v>110000000</v>
      </c>
      <c r="E9" s="6">
        <v>110000000</v>
      </c>
      <c r="F9" s="6">
        <v>130000000</v>
      </c>
      <c r="G9" s="6">
        <v>120000000</v>
      </c>
      <c r="H9" s="6">
        <v>130000000</v>
      </c>
      <c r="I9" s="6">
        <f t="shared" si="1"/>
        <v>140400000</v>
      </c>
      <c r="J9" s="12">
        <f t="shared" si="0"/>
        <v>459599999.99999994</v>
      </c>
      <c r="K9" s="6"/>
      <c r="L9" s="6"/>
      <c r="M9" s="6"/>
      <c r="N9" s="6"/>
      <c r="O9" s="17"/>
      <c r="P9" s="18">
        <v>0</v>
      </c>
      <c r="Q9" s="15"/>
      <c r="R9" s="15"/>
      <c r="S9" s="15"/>
      <c r="T9" s="15"/>
    </row>
    <row r="10" spans="1:20" ht="52.5" customHeight="1" x14ac:dyDescent="0.25">
      <c r="A10" s="26" t="s">
        <v>16</v>
      </c>
      <c r="B10" s="27"/>
      <c r="C10" s="6">
        <v>600000000</v>
      </c>
      <c r="D10" s="6">
        <v>130000000</v>
      </c>
      <c r="E10" s="6">
        <v>110000000</v>
      </c>
      <c r="F10" s="6">
        <v>120000000</v>
      </c>
      <c r="G10" s="6">
        <v>110000000</v>
      </c>
      <c r="H10" s="6">
        <v>130000000</v>
      </c>
      <c r="I10" s="6">
        <f t="shared" si="1"/>
        <v>140400000</v>
      </c>
      <c r="J10" s="12">
        <f t="shared" si="0"/>
        <v>459599999.99999994</v>
      </c>
      <c r="K10" s="6"/>
      <c r="L10" s="6"/>
      <c r="M10" s="6"/>
      <c r="N10" s="6"/>
      <c r="O10" s="17"/>
      <c r="P10" s="18">
        <v>400000000</v>
      </c>
      <c r="Q10" s="15"/>
      <c r="R10" s="15"/>
      <c r="S10" s="6"/>
      <c r="T10" s="15">
        <v>600000000</v>
      </c>
    </row>
    <row r="11" spans="1:20" ht="75" customHeight="1" x14ac:dyDescent="0.25">
      <c r="A11" s="26" t="s">
        <v>17</v>
      </c>
      <c r="B11" s="27"/>
      <c r="C11" s="6">
        <v>1700000000</v>
      </c>
      <c r="D11" s="6">
        <v>340000000</v>
      </c>
      <c r="E11" s="6">
        <v>320000000</v>
      </c>
      <c r="F11" s="6">
        <v>350000000</v>
      </c>
      <c r="G11" s="6">
        <v>320000000</v>
      </c>
      <c r="H11" s="6">
        <v>370000000</v>
      </c>
      <c r="I11" s="6">
        <f t="shared" si="1"/>
        <v>397800000</v>
      </c>
      <c r="J11" s="12">
        <f t="shared" si="0"/>
        <v>1302199999.9999998</v>
      </c>
      <c r="K11" s="6">
        <v>513000000</v>
      </c>
      <c r="L11" s="6"/>
      <c r="M11" s="6"/>
      <c r="N11" s="6"/>
      <c r="O11" s="17"/>
      <c r="P11" s="18">
        <v>250000000</v>
      </c>
      <c r="Q11" s="15"/>
      <c r="R11" s="15"/>
      <c r="S11" s="15">
        <v>100000000</v>
      </c>
      <c r="T11" s="6">
        <v>3230000000</v>
      </c>
    </row>
    <row r="12" spans="1:20" ht="53.25" customHeight="1" x14ac:dyDescent="0.25">
      <c r="A12" s="30" t="s">
        <v>18</v>
      </c>
      <c r="B12" s="30"/>
      <c r="C12" s="6">
        <v>3500000000</v>
      </c>
      <c r="D12" s="6">
        <v>700000000</v>
      </c>
      <c r="E12" s="6">
        <v>750000000</v>
      </c>
      <c r="F12" s="6">
        <v>720000000</v>
      </c>
      <c r="G12" s="6">
        <v>730000000</v>
      </c>
      <c r="H12" s="6">
        <v>600000000</v>
      </c>
      <c r="I12" s="6">
        <f t="shared" si="1"/>
        <v>819000000</v>
      </c>
      <c r="J12" s="12">
        <f t="shared" si="0"/>
        <v>2680999999.9999995</v>
      </c>
      <c r="K12" s="6"/>
      <c r="L12" s="6"/>
      <c r="M12" s="6"/>
      <c r="N12" s="6"/>
      <c r="O12" s="17"/>
      <c r="P12" s="18">
        <v>1250000000</v>
      </c>
      <c r="Q12" s="15"/>
      <c r="R12" s="15"/>
      <c r="S12" s="15">
        <v>1401800000</v>
      </c>
      <c r="T12" s="15">
        <v>5190000000</v>
      </c>
    </row>
    <row r="13" spans="1:20" ht="51.75" customHeight="1" x14ac:dyDescent="0.25">
      <c r="A13" s="26" t="s">
        <v>19</v>
      </c>
      <c r="B13" s="27"/>
      <c r="C13" s="6">
        <v>254100000</v>
      </c>
      <c r="D13" s="6">
        <v>50820000</v>
      </c>
      <c r="E13" s="6">
        <v>51000000</v>
      </c>
      <c r="F13" s="6">
        <v>50000000</v>
      </c>
      <c r="G13" s="6">
        <v>54000000</v>
      </c>
      <c r="H13" s="6">
        <v>48280000</v>
      </c>
      <c r="I13" s="6">
        <f t="shared" si="1"/>
        <v>59459400</v>
      </c>
      <c r="J13" s="12">
        <f t="shared" si="0"/>
        <v>194640599.99999997</v>
      </c>
      <c r="K13" s="6"/>
      <c r="L13" s="6"/>
      <c r="M13" s="6"/>
      <c r="N13" s="6"/>
      <c r="O13" s="17"/>
      <c r="P13" s="18">
        <v>120000000</v>
      </c>
      <c r="Q13" s="15"/>
      <c r="R13" s="15"/>
      <c r="S13" s="15"/>
      <c r="T13" s="15">
        <f t="shared" ref="T13" si="2">C13</f>
        <v>254100000</v>
      </c>
    </row>
    <row r="14" spans="1:20" ht="62.25" customHeight="1" x14ac:dyDescent="0.25">
      <c r="A14" s="26" t="s">
        <v>20</v>
      </c>
      <c r="B14" s="27"/>
      <c r="C14" s="6">
        <v>20600000</v>
      </c>
      <c r="D14" s="6">
        <v>4120000</v>
      </c>
      <c r="E14" s="6">
        <v>4500000</v>
      </c>
      <c r="F14" s="6">
        <v>4000000</v>
      </c>
      <c r="G14" s="6">
        <v>3500000</v>
      </c>
      <c r="H14" s="6">
        <v>4480000</v>
      </c>
      <c r="I14" s="6">
        <f t="shared" si="1"/>
        <v>4820400</v>
      </c>
      <c r="J14" s="12">
        <f t="shared" si="0"/>
        <v>15779599.999999998</v>
      </c>
      <c r="K14" s="6">
        <v>3456000000</v>
      </c>
      <c r="L14" s="6"/>
      <c r="M14" s="6"/>
      <c r="N14" s="6"/>
      <c r="O14" s="17"/>
      <c r="P14" s="18">
        <v>100000000</v>
      </c>
      <c r="Q14" s="15"/>
      <c r="R14" s="15"/>
      <c r="S14" s="15"/>
      <c r="T14" s="15">
        <v>884000000</v>
      </c>
    </row>
    <row r="15" spans="1:20" ht="24.75" customHeight="1" x14ac:dyDescent="0.25">
      <c r="A15" s="26" t="s">
        <v>21</v>
      </c>
      <c r="B15" s="27"/>
      <c r="C15" s="6">
        <v>2500000000</v>
      </c>
      <c r="D15" s="6">
        <v>500000000</v>
      </c>
      <c r="E15" s="6">
        <v>560000000</v>
      </c>
      <c r="F15" s="6">
        <v>490000000</v>
      </c>
      <c r="G15" s="6">
        <v>510000000</v>
      </c>
      <c r="H15" s="6">
        <v>440000000</v>
      </c>
      <c r="I15" s="6">
        <f t="shared" si="1"/>
        <v>585000000</v>
      </c>
      <c r="J15" s="12">
        <f t="shared" si="0"/>
        <v>1914999999.9999998</v>
      </c>
      <c r="K15" s="6"/>
      <c r="L15" s="6"/>
      <c r="M15" s="6"/>
      <c r="N15" s="6"/>
      <c r="O15" s="17"/>
      <c r="P15" s="18">
        <v>100000000</v>
      </c>
      <c r="Q15" s="15"/>
      <c r="R15" s="15"/>
      <c r="S15" s="15">
        <v>856000000</v>
      </c>
      <c r="T15" s="15">
        <v>3500000000</v>
      </c>
    </row>
    <row r="16" spans="1:20" ht="24.75" customHeight="1" x14ac:dyDescent="0.25">
      <c r="A16" s="26" t="s">
        <v>22</v>
      </c>
      <c r="B16" s="27"/>
      <c r="C16" s="6">
        <v>1000000000</v>
      </c>
      <c r="D16" s="6">
        <v>200000000</v>
      </c>
      <c r="E16" s="6">
        <v>180000000</v>
      </c>
      <c r="F16" s="6">
        <v>21000000</v>
      </c>
      <c r="G16" s="6">
        <v>230000000</v>
      </c>
      <c r="H16" s="6">
        <v>180000000</v>
      </c>
      <c r="I16" s="6">
        <f t="shared" si="1"/>
        <v>234000000</v>
      </c>
      <c r="J16" s="12">
        <f t="shared" si="0"/>
        <v>765999999.99999988</v>
      </c>
      <c r="K16" s="6"/>
      <c r="L16" s="6"/>
      <c r="M16" s="6"/>
      <c r="N16" s="6"/>
      <c r="O16" s="17"/>
      <c r="P16" s="18">
        <v>150000000</v>
      </c>
      <c r="Q16" s="15"/>
      <c r="R16" s="15"/>
      <c r="S16" s="15">
        <v>27000000</v>
      </c>
      <c r="T16" s="15"/>
    </row>
    <row r="17" spans="1:20" ht="34.5" customHeight="1" x14ac:dyDescent="0.25">
      <c r="A17" s="26" t="s">
        <v>23</v>
      </c>
      <c r="B17" s="27"/>
      <c r="C17" s="6">
        <v>50000000</v>
      </c>
      <c r="D17" s="6">
        <v>10000000</v>
      </c>
      <c r="E17" s="6">
        <v>8500000</v>
      </c>
      <c r="F17" s="6">
        <v>11000000</v>
      </c>
      <c r="G17" s="6">
        <v>12000000</v>
      </c>
      <c r="H17" s="6">
        <v>8500000</v>
      </c>
      <c r="I17" s="6">
        <f t="shared" si="1"/>
        <v>11700000</v>
      </c>
      <c r="J17" s="12">
        <f t="shared" si="0"/>
        <v>38299999.999999993</v>
      </c>
      <c r="K17" s="6"/>
      <c r="L17" s="6"/>
      <c r="M17" s="6"/>
      <c r="N17" s="6"/>
      <c r="O17" s="17"/>
      <c r="P17" s="18">
        <v>50000000</v>
      </c>
      <c r="Q17" s="15"/>
      <c r="R17" s="15"/>
      <c r="S17" s="15"/>
      <c r="T17" s="15"/>
    </row>
    <row r="18" spans="1:20" ht="45" customHeight="1" x14ac:dyDescent="0.25">
      <c r="A18" s="26" t="s">
        <v>24</v>
      </c>
      <c r="B18" s="27"/>
      <c r="C18" s="6">
        <v>30000000</v>
      </c>
      <c r="D18" s="6">
        <v>6000000</v>
      </c>
      <c r="E18" s="6">
        <v>6200000</v>
      </c>
      <c r="F18" s="6">
        <v>5800000</v>
      </c>
      <c r="G18" s="6">
        <v>6800000</v>
      </c>
      <c r="H18" s="6">
        <v>5200000</v>
      </c>
      <c r="I18" s="6">
        <f t="shared" si="1"/>
        <v>7020000</v>
      </c>
      <c r="J18" s="12">
        <f t="shared" si="0"/>
        <v>22979999.999999996</v>
      </c>
      <c r="K18" s="6"/>
      <c r="L18" s="6"/>
      <c r="M18" s="6"/>
      <c r="N18" s="6"/>
      <c r="O18" s="17"/>
      <c r="P18" s="18">
        <v>30000000</v>
      </c>
      <c r="Q18" s="15"/>
      <c r="R18" s="15"/>
      <c r="S18" s="15"/>
      <c r="T18" s="15"/>
    </row>
    <row r="19" spans="1:20" ht="66" customHeight="1" x14ac:dyDescent="0.25">
      <c r="A19" s="26" t="s">
        <v>25</v>
      </c>
      <c r="B19" s="27"/>
      <c r="C19" s="10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6">
        <f t="shared" si="1"/>
        <v>0</v>
      </c>
      <c r="J19" s="12">
        <f t="shared" si="0"/>
        <v>0</v>
      </c>
      <c r="K19" s="5"/>
      <c r="L19" s="5"/>
      <c r="M19" s="5"/>
      <c r="N19" s="5"/>
      <c r="O19" s="17"/>
      <c r="P19" s="18">
        <v>0</v>
      </c>
      <c r="Q19" s="15">
        <f>I19</f>
        <v>0</v>
      </c>
      <c r="R19" s="15"/>
      <c r="S19" s="15">
        <f>C19-Q19</f>
        <v>0</v>
      </c>
      <c r="T19" s="15"/>
    </row>
    <row r="20" spans="1:20" ht="54.75" customHeight="1" x14ac:dyDescent="0.25">
      <c r="A20" s="26" t="s">
        <v>26</v>
      </c>
      <c r="B20" s="27"/>
      <c r="C20" s="6">
        <v>5000000</v>
      </c>
      <c r="D20" s="6">
        <v>1000000</v>
      </c>
      <c r="E20" s="6">
        <v>800000</v>
      </c>
      <c r="F20" s="6">
        <v>1100000</v>
      </c>
      <c r="G20" s="6">
        <v>900000</v>
      </c>
      <c r="H20" s="6">
        <v>1200000</v>
      </c>
      <c r="I20" s="6">
        <f t="shared" si="1"/>
        <v>1170000</v>
      </c>
      <c r="J20" s="12">
        <f t="shared" si="0"/>
        <v>3829999.9999999995</v>
      </c>
      <c r="K20" s="6"/>
      <c r="L20" s="6"/>
      <c r="M20" s="6"/>
      <c r="N20" s="6"/>
      <c r="O20" s="17"/>
      <c r="P20" s="18">
        <v>1500000</v>
      </c>
      <c r="Q20" s="15"/>
      <c r="R20" s="15"/>
      <c r="S20" s="15"/>
      <c r="T20" s="15"/>
    </row>
    <row r="21" spans="1:20" s="16" customFormat="1" ht="26.45" customHeight="1" x14ac:dyDescent="0.25">
      <c r="A21" s="31" t="s">
        <v>10</v>
      </c>
      <c r="B21" s="32"/>
      <c r="C21" s="6">
        <f t="shared" ref="C21:H21" si="3">SUM(C6:C20)</f>
        <v>20314700000</v>
      </c>
      <c r="D21" s="6">
        <f t="shared" si="3"/>
        <v>3522940000</v>
      </c>
      <c r="E21" s="6">
        <f t="shared" si="3"/>
        <v>3709000000</v>
      </c>
      <c r="F21" s="6">
        <f t="shared" si="3"/>
        <v>3254900000</v>
      </c>
      <c r="G21" s="6">
        <f t="shared" si="3"/>
        <v>3538200000</v>
      </c>
      <c r="H21" s="6">
        <f t="shared" si="3"/>
        <v>3400660000</v>
      </c>
      <c r="I21" s="6">
        <f t="shared" si="1"/>
        <v>4753639800</v>
      </c>
      <c r="J21" s="12">
        <f t="shared" si="0"/>
        <v>15561060199.999998</v>
      </c>
      <c r="K21" s="6"/>
      <c r="L21" s="6"/>
      <c r="M21" s="6"/>
      <c r="N21" s="6"/>
      <c r="O21" s="18"/>
      <c r="P21" s="18">
        <f>SUM(P6:P20)</f>
        <v>3851500000</v>
      </c>
      <c r="Q21" s="1"/>
      <c r="R21" s="1"/>
      <c r="S21" s="1"/>
      <c r="T21" s="1"/>
    </row>
    <row r="22" spans="1:20" ht="21" customHeight="1" x14ac:dyDescent="0.25">
      <c r="Q22" s="1"/>
      <c r="R22" s="1"/>
      <c r="S22" s="1"/>
      <c r="T22" s="1"/>
    </row>
    <row r="23" spans="1:20" ht="21" customHeight="1" x14ac:dyDescent="0.25">
      <c r="Q23" s="1"/>
      <c r="R23" s="1"/>
      <c r="S23" s="1"/>
      <c r="T23" s="1"/>
    </row>
    <row r="24" spans="1:20" ht="21" customHeight="1" x14ac:dyDescent="0.25">
      <c r="Q24" s="1"/>
      <c r="R24" s="1"/>
      <c r="S24" s="1"/>
      <c r="T24" s="1"/>
    </row>
    <row r="25" spans="1:20" ht="21" customHeight="1" x14ac:dyDescent="0.25">
      <c r="I25" s="24"/>
      <c r="J25" s="24"/>
      <c r="K25" s="24"/>
      <c r="L25" s="24"/>
      <c r="Q25" s="1"/>
      <c r="R25" s="1"/>
      <c r="S25" s="1"/>
      <c r="T25" s="1"/>
    </row>
    <row r="26" spans="1:20" ht="21" customHeight="1" x14ac:dyDescent="0.25">
      <c r="A26" s="23"/>
      <c r="B26" s="23"/>
      <c r="C26" s="23"/>
      <c r="D26" s="23"/>
      <c r="E26" s="23"/>
      <c r="F26" s="23"/>
      <c r="G26" s="9"/>
      <c r="H26" s="9"/>
      <c r="I26" s="25"/>
      <c r="J26" s="25"/>
      <c r="K26" s="25"/>
      <c r="L26" s="25"/>
      <c r="Q26" s="1"/>
      <c r="R26" s="1"/>
      <c r="S26" s="1"/>
      <c r="T26" s="1"/>
    </row>
    <row r="27" spans="1:20" ht="21" customHeight="1" x14ac:dyDescent="0.25">
      <c r="Q27" s="1"/>
      <c r="R27" s="1"/>
      <c r="S27" s="1"/>
      <c r="T27" s="1"/>
    </row>
    <row r="28" spans="1:20" ht="27.75" customHeight="1" x14ac:dyDescent="0.25">
      <c r="Q28" s="1"/>
      <c r="R28" s="1"/>
      <c r="S28" s="1"/>
      <c r="T28" s="1"/>
    </row>
    <row r="29" spans="1:20" ht="25.5" customHeight="1" x14ac:dyDescent="0.25">
      <c r="Q29" s="1"/>
      <c r="R29" s="1"/>
      <c r="S29" s="1"/>
      <c r="T29" s="1"/>
    </row>
    <row r="30" spans="1:20" ht="35.25" customHeight="1" x14ac:dyDescent="0.25">
      <c r="Q30" s="1"/>
      <c r="R30" s="1"/>
      <c r="S30" s="1"/>
      <c r="T30" s="1"/>
    </row>
    <row r="31" spans="1:20" ht="35.25" customHeight="1" x14ac:dyDescent="0.25">
      <c r="Q31" s="1"/>
      <c r="R31" s="1"/>
      <c r="S31" s="1"/>
      <c r="T31" s="1"/>
    </row>
    <row r="32" spans="1:20" ht="25.5" customHeight="1" x14ac:dyDescent="0.25">
      <c r="Q32" s="1"/>
      <c r="R32" s="1"/>
      <c r="S32" s="1"/>
      <c r="T32" s="1"/>
    </row>
    <row r="33" spans="17:20" ht="25.5" customHeight="1" x14ac:dyDescent="0.25">
      <c r="Q33" s="1"/>
      <c r="R33" s="1"/>
      <c r="S33" s="1"/>
      <c r="T33" s="1"/>
    </row>
    <row r="34" spans="17:20" ht="25.5" customHeight="1" x14ac:dyDescent="0.25">
      <c r="Q34" s="1"/>
      <c r="R34" s="1"/>
      <c r="S34" s="1"/>
      <c r="T34" s="1"/>
    </row>
    <row r="35" spans="17:20" ht="25.5" customHeight="1" x14ac:dyDescent="0.25">
      <c r="Q35" s="1"/>
      <c r="R35" s="1"/>
      <c r="S35" s="1"/>
      <c r="T35" s="1"/>
    </row>
    <row r="36" spans="17:20" ht="25.5" customHeight="1" x14ac:dyDescent="0.25">
      <c r="Q36" s="1"/>
      <c r="R36" s="1"/>
      <c r="S36" s="1"/>
      <c r="T36" s="1"/>
    </row>
    <row r="37" spans="17:20" ht="25.5" customHeight="1" x14ac:dyDescent="0.25">
      <c r="Q37" s="1"/>
      <c r="R37" s="1"/>
      <c r="S37" s="1"/>
      <c r="T37" s="1"/>
    </row>
    <row r="38" spans="17:20" ht="25.5" customHeight="1" x14ac:dyDescent="0.25">
      <c r="Q38" s="16"/>
      <c r="R38" s="16"/>
      <c r="S38" s="16"/>
      <c r="T38" s="16"/>
    </row>
    <row r="39" spans="17:20" ht="25.5" customHeight="1" x14ac:dyDescent="0.25"/>
    <row r="40" spans="17:20" ht="25.5" customHeight="1" x14ac:dyDescent="0.25"/>
    <row r="41" spans="17:20" ht="25.5" customHeight="1" x14ac:dyDescent="0.25"/>
    <row r="42" spans="17:20" ht="25.5" customHeight="1" x14ac:dyDescent="0.25"/>
    <row r="43" spans="17:20" ht="43.5" customHeight="1" x14ac:dyDescent="0.25"/>
    <row r="44" spans="17:20" ht="60.75" customHeight="1" x14ac:dyDescent="0.25"/>
    <row r="45" spans="17:20" ht="40.5" customHeight="1" x14ac:dyDescent="0.25"/>
    <row r="46" spans="17:20" ht="39" customHeight="1" x14ac:dyDescent="0.25"/>
    <row r="47" spans="17:20" ht="53.25" customHeight="1" x14ac:dyDescent="0.25"/>
    <row r="48" spans="17:20" ht="33.75" customHeight="1" x14ac:dyDescent="0.25"/>
    <row r="49" spans="15:16" ht="43.5" customHeight="1" x14ac:dyDescent="0.25"/>
    <row r="50" spans="15:16" ht="48" customHeight="1" x14ac:dyDescent="0.25"/>
    <row r="51" spans="15:16" ht="48" customHeight="1" x14ac:dyDescent="0.25"/>
    <row r="52" spans="15:16" ht="60.75" customHeight="1" x14ac:dyDescent="0.25"/>
    <row r="53" spans="15:16" ht="42.75" customHeight="1" x14ac:dyDescent="0.25"/>
    <row r="54" spans="15:16" ht="34.5" customHeight="1" x14ac:dyDescent="0.25"/>
    <row r="55" spans="15:16" ht="45.75" customHeight="1" x14ac:dyDescent="0.25">
      <c r="O55" s="4"/>
      <c r="P55" s="4"/>
    </row>
    <row r="56" spans="15:16" ht="28.5" customHeight="1" x14ac:dyDescent="0.25"/>
    <row r="57" spans="15:16" ht="30" customHeight="1" x14ac:dyDescent="0.25"/>
    <row r="58" spans="15:16" ht="28.5" customHeight="1" x14ac:dyDescent="0.25"/>
    <row r="59" spans="15:16" ht="45" customHeight="1" x14ac:dyDescent="0.25"/>
    <row r="60" spans="15:16" ht="35.25" customHeight="1" x14ac:dyDescent="0.25"/>
    <row r="61" spans="15:16" ht="76.5" customHeight="1" x14ac:dyDescent="0.25"/>
    <row r="62" spans="15:16" ht="26.25" customHeight="1" x14ac:dyDescent="0.25"/>
    <row r="63" spans="15:16" ht="42.75" customHeight="1" x14ac:dyDescent="0.25"/>
    <row r="64" spans="15:16" ht="28.5" customHeight="1" x14ac:dyDescent="0.25"/>
    <row r="65" spans="17:20" ht="27" customHeight="1" x14ac:dyDescent="0.25"/>
    <row r="66" spans="17:20" ht="39" customHeight="1" x14ac:dyDescent="0.25"/>
    <row r="67" spans="17:20" ht="33.75" customHeight="1" x14ac:dyDescent="0.25"/>
    <row r="69" spans="17:20" ht="30" customHeight="1" x14ac:dyDescent="0.25"/>
    <row r="70" spans="17:20" ht="34.5" customHeight="1" x14ac:dyDescent="0.25"/>
    <row r="71" spans="17:20" ht="30.75" customHeight="1" x14ac:dyDescent="0.25"/>
    <row r="72" spans="17:20" ht="27.75" customHeight="1" x14ac:dyDescent="0.25">
      <c r="Q72" s="8"/>
      <c r="R72" s="8"/>
      <c r="S72" s="8"/>
      <c r="T72" s="8"/>
    </row>
    <row r="73" spans="17:20" ht="25.5" customHeight="1" x14ac:dyDescent="0.25"/>
    <row r="74" spans="17:20" ht="34.5" customHeight="1" x14ac:dyDescent="0.25"/>
    <row r="75" spans="17:20" ht="25.5" customHeight="1" x14ac:dyDescent="0.25"/>
    <row r="76" spans="17:20" ht="42" customHeight="1" x14ac:dyDescent="0.25"/>
    <row r="77" spans="17:20" ht="30" customHeight="1" x14ac:dyDescent="0.25"/>
    <row r="78" spans="17:20" ht="27" customHeight="1" x14ac:dyDescent="0.25"/>
    <row r="79" spans="17:20" ht="22.5" customHeight="1" x14ac:dyDescent="0.25"/>
    <row r="80" spans="17:20" ht="23.25" customHeight="1" x14ac:dyDescent="0.25"/>
    <row r="81" ht="23.25" customHeight="1" x14ac:dyDescent="0.25"/>
    <row r="82" ht="23.25" customHeight="1" x14ac:dyDescent="0.25"/>
    <row r="83" ht="43.5" customHeight="1" x14ac:dyDescent="0.25"/>
    <row r="84" ht="59.25" customHeight="1" x14ac:dyDescent="0.25"/>
    <row r="85" ht="36" customHeight="1" x14ac:dyDescent="0.25"/>
    <row r="86" ht="28.5" customHeight="1" x14ac:dyDescent="0.25"/>
    <row r="87" ht="38.25" customHeight="1" x14ac:dyDescent="0.25"/>
    <row r="88" ht="55.5" customHeight="1" x14ac:dyDescent="0.25"/>
    <row r="89" ht="39.75" customHeight="1" x14ac:dyDescent="0.25"/>
    <row r="90" ht="23.25" customHeight="1" x14ac:dyDescent="0.25"/>
    <row r="91" ht="23.25" customHeight="1" x14ac:dyDescent="0.25"/>
    <row r="92" ht="23.25" customHeight="1" x14ac:dyDescent="0.25"/>
    <row r="93" ht="23.25" customHeight="1" x14ac:dyDescent="0.25"/>
    <row r="94" ht="23.25" customHeight="1" x14ac:dyDescent="0.25"/>
    <row r="95" ht="23.25" customHeight="1" x14ac:dyDescent="0.25"/>
    <row r="96" ht="21" customHeight="1" x14ac:dyDescent="0.25"/>
    <row r="97" ht="77.25" customHeight="1" x14ac:dyDescent="0.25"/>
    <row r="98" ht="26.25" customHeight="1" x14ac:dyDescent="0.25"/>
    <row r="99" ht="26.25" customHeight="1" x14ac:dyDescent="0.25"/>
    <row r="100" ht="35.25" customHeight="1" x14ac:dyDescent="0.25"/>
    <row r="101" ht="47.25" customHeight="1" x14ac:dyDescent="0.25"/>
    <row r="102" ht="44.25" customHeight="1" x14ac:dyDescent="0.25"/>
    <row r="103" ht="40.5" customHeight="1" x14ac:dyDescent="0.25"/>
    <row r="104" ht="42" customHeight="1" x14ac:dyDescent="0.25"/>
    <row r="105" ht="42" customHeight="1" x14ac:dyDescent="0.25"/>
    <row r="106" ht="22.5" customHeight="1" x14ac:dyDescent="0.25"/>
    <row r="107" ht="22.5" customHeight="1" x14ac:dyDescent="0.25"/>
    <row r="108" ht="34.5" customHeight="1" x14ac:dyDescent="0.25"/>
    <row r="109" ht="34.5" customHeight="1" x14ac:dyDescent="0.25"/>
    <row r="110" ht="34.5" customHeight="1" x14ac:dyDescent="0.25"/>
    <row r="111" ht="47.25" customHeight="1" x14ac:dyDescent="0.25"/>
    <row r="112" ht="33" customHeight="1" x14ac:dyDescent="0.25"/>
    <row r="113" ht="36.75" customHeight="1" x14ac:dyDescent="0.25"/>
    <row r="114" ht="28.5" customHeight="1" x14ac:dyDescent="0.25"/>
    <row r="115" ht="27.75" customHeight="1" x14ac:dyDescent="0.25"/>
    <row r="116" ht="21" customHeight="1" x14ac:dyDescent="0.25"/>
    <row r="117" ht="21" customHeight="1" x14ac:dyDescent="0.25"/>
    <row r="118" ht="21" customHeight="1" x14ac:dyDescent="0.25"/>
    <row r="119" ht="44.25" customHeight="1" x14ac:dyDescent="0.25"/>
    <row r="120" ht="41.25" customHeight="1" x14ac:dyDescent="0.25"/>
    <row r="121" ht="21" customHeight="1" x14ac:dyDescent="0.25"/>
    <row r="122" ht="21" customHeight="1" x14ac:dyDescent="0.25"/>
    <row r="123" ht="21" customHeight="1" x14ac:dyDescent="0.25"/>
    <row r="124" ht="21" customHeight="1" x14ac:dyDescent="0.25"/>
    <row r="125" ht="21" customHeight="1" x14ac:dyDescent="0.25"/>
    <row r="126" ht="21" customHeight="1" x14ac:dyDescent="0.25"/>
    <row r="127" ht="21" customHeight="1" x14ac:dyDescent="0.25"/>
    <row r="128" ht="21" customHeight="1" x14ac:dyDescent="0.25"/>
    <row r="129" ht="21" customHeight="1" x14ac:dyDescent="0.25"/>
    <row r="130" ht="35.25" customHeight="1" x14ac:dyDescent="0.25"/>
    <row r="131" ht="44.25" customHeight="1" x14ac:dyDescent="0.25"/>
    <row r="132" ht="32.25" customHeight="1" x14ac:dyDescent="0.25"/>
    <row r="133" ht="21" customHeight="1" x14ac:dyDescent="0.25"/>
    <row r="134" ht="21" customHeight="1" x14ac:dyDescent="0.25"/>
    <row r="135" ht="34.5" customHeight="1" x14ac:dyDescent="0.25"/>
    <row r="136" ht="39.75" customHeight="1" x14ac:dyDescent="0.25"/>
    <row r="137" ht="26.25" customHeight="1" x14ac:dyDescent="0.25"/>
    <row r="138" ht="39.75" customHeight="1" x14ac:dyDescent="0.25"/>
    <row r="139" ht="33" customHeight="1" x14ac:dyDescent="0.25"/>
    <row r="140" ht="45" customHeight="1" x14ac:dyDescent="0.25"/>
    <row r="141" ht="31.5" customHeight="1" x14ac:dyDescent="0.25"/>
    <row r="142" ht="39" customHeight="1" x14ac:dyDescent="0.25"/>
    <row r="143" ht="32.25" customHeight="1" x14ac:dyDescent="0.25"/>
    <row r="144" ht="32.25" customHeight="1" x14ac:dyDescent="0.25"/>
    <row r="145" ht="32.25" customHeight="1" x14ac:dyDescent="0.25"/>
    <row r="146" ht="32.25" customHeight="1" x14ac:dyDescent="0.25"/>
    <row r="147" ht="32.25" customHeight="1" x14ac:dyDescent="0.25"/>
    <row r="148" ht="32.25" customHeight="1" x14ac:dyDescent="0.25"/>
    <row r="149" ht="32.25" customHeight="1" x14ac:dyDescent="0.25"/>
    <row r="150" ht="32.25" customHeight="1" x14ac:dyDescent="0.25"/>
    <row r="151" ht="32.25" customHeight="1" x14ac:dyDescent="0.25"/>
    <row r="152" ht="32.25" customHeight="1" x14ac:dyDescent="0.25"/>
    <row r="153" ht="32.25" customHeight="1" x14ac:dyDescent="0.25"/>
    <row r="154" ht="32.25" customHeight="1" x14ac:dyDescent="0.25"/>
    <row r="155" ht="32.25" customHeight="1" x14ac:dyDescent="0.25"/>
    <row r="156" ht="32.25" customHeight="1" x14ac:dyDescent="0.25"/>
    <row r="157" ht="32.25" customHeight="1" x14ac:dyDescent="0.25"/>
    <row r="158" ht="95.25" customHeight="1" x14ac:dyDescent="0.25"/>
    <row r="159" ht="24" customHeight="1" x14ac:dyDescent="0.25"/>
    <row r="160" ht="24" customHeight="1" x14ac:dyDescent="0.25"/>
    <row r="161" ht="34.5" customHeight="1" x14ac:dyDescent="0.25"/>
    <row r="162" ht="24" customHeight="1" x14ac:dyDescent="0.25"/>
    <row r="163" ht="24" customHeight="1" x14ac:dyDescent="0.25"/>
    <row r="164" ht="33.75" customHeight="1" x14ac:dyDescent="0.25"/>
    <row r="165" ht="24" customHeight="1" x14ac:dyDescent="0.25"/>
    <row r="166" ht="24" customHeight="1" x14ac:dyDescent="0.25"/>
    <row r="167" ht="33" customHeight="1" x14ac:dyDescent="0.25"/>
    <row r="168" ht="20.25" customHeight="1" x14ac:dyDescent="0.25"/>
    <row r="169" ht="27" customHeight="1" x14ac:dyDescent="0.25"/>
    <row r="170" ht="36.75" customHeight="1" x14ac:dyDescent="0.25"/>
    <row r="171" ht="36.75" customHeight="1" x14ac:dyDescent="0.25"/>
    <row r="172" ht="34.5" customHeight="1" x14ac:dyDescent="0.25"/>
    <row r="173" ht="27" customHeight="1" x14ac:dyDescent="0.25"/>
    <row r="174" ht="27" customHeight="1" x14ac:dyDescent="0.25"/>
    <row r="175" ht="27" customHeight="1" x14ac:dyDescent="0.25"/>
    <row r="176" ht="27" customHeight="1" x14ac:dyDescent="0.25"/>
    <row r="177" ht="27" customHeight="1" x14ac:dyDescent="0.25"/>
    <row r="178" ht="27" customHeight="1" x14ac:dyDescent="0.25"/>
    <row r="179" ht="27" customHeight="1" x14ac:dyDescent="0.25"/>
    <row r="180" ht="27" customHeight="1" x14ac:dyDescent="0.25"/>
    <row r="181" ht="27" customHeight="1" x14ac:dyDescent="0.25"/>
    <row r="182" ht="27" customHeight="1" x14ac:dyDescent="0.25"/>
    <row r="183" ht="27" customHeight="1" x14ac:dyDescent="0.25"/>
    <row r="184" ht="27" customHeight="1" x14ac:dyDescent="0.25"/>
    <row r="185" ht="27" customHeight="1" x14ac:dyDescent="0.25"/>
    <row r="186" ht="27" customHeight="1" x14ac:dyDescent="0.25"/>
    <row r="187" ht="27" customHeight="1" x14ac:dyDescent="0.25"/>
    <row r="188" ht="27" customHeight="1" x14ac:dyDescent="0.25"/>
    <row r="189" ht="27" customHeight="1" x14ac:dyDescent="0.25"/>
    <row r="190" ht="27" customHeight="1" x14ac:dyDescent="0.25"/>
    <row r="191" ht="27" customHeight="1" x14ac:dyDescent="0.25"/>
    <row r="192" ht="27" customHeight="1" x14ac:dyDescent="0.25"/>
    <row r="193" ht="27" customHeight="1" x14ac:dyDescent="0.25"/>
    <row r="194" ht="27" customHeight="1" x14ac:dyDescent="0.25"/>
    <row r="195" ht="33.75" customHeight="1" x14ac:dyDescent="0.25"/>
    <row r="196" ht="33.75" customHeight="1" x14ac:dyDescent="0.25"/>
    <row r="197" ht="36" customHeight="1" x14ac:dyDescent="0.25"/>
    <row r="198" ht="55.5" customHeight="1" x14ac:dyDescent="0.25"/>
    <row r="199" ht="29.25" customHeight="1" x14ac:dyDescent="0.25"/>
    <row r="200" ht="42" customHeight="1" x14ac:dyDescent="0.25"/>
    <row r="201" ht="35.25" customHeight="1" x14ac:dyDescent="0.25"/>
    <row r="202" ht="31.5" customHeight="1" x14ac:dyDescent="0.25"/>
    <row r="203" ht="27.75" customHeight="1" x14ac:dyDescent="0.25"/>
    <row r="204" ht="27.75" customHeight="1" x14ac:dyDescent="0.25"/>
    <row r="206" ht="36.75" customHeight="1" x14ac:dyDescent="0.25"/>
    <row r="207" ht="36.75" customHeight="1" x14ac:dyDescent="0.25"/>
    <row r="208" ht="36.75" customHeight="1" x14ac:dyDescent="0.25"/>
    <row r="209" ht="36.75" customHeight="1" x14ac:dyDescent="0.25"/>
    <row r="210" ht="36.75" customHeight="1" x14ac:dyDescent="0.25"/>
    <row r="211" ht="36.75" customHeight="1" x14ac:dyDescent="0.25"/>
    <row r="212" ht="36.75" customHeight="1" x14ac:dyDescent="0.25"/>
    <row r="213" ht="36.75" customHeight="1" x14ac:dyDescent="0.25"/>
    <row r="214" ht="36.75" customHeight="1" x14ac:dyDescent="0.25"/>
    <row r="215" ht="36.75" customHeight="1" x14ac:dyDescent="0.25"/>
    <row r="216" ht="36.75" customHeight="1" x14ac:dyDescent="0.25"/>
    <row r="217" ht="36.75" customHeight="1" x14ac:dyDescent="0.25"/>
    <row r="218" ht="36.75" customHeight="1" x14ac:dyDescent="0.25"/>
    <row r="219" ht="36.75" customHeight="1" x14ac:dyDescent="0.25"/>
    <row r="220" ht="37.5" customHeight="1" x14ac:dyDescent="0.25"/>
    <row r="221" ht="108" customHeight="1" x14ac:dyDescent="0.25"/>
    <row r="222" ht="34.5" customHeight="1" x14ac:dyDescent="0.25"/>
    <row r="223" ht="21" customHeight="1" x14ac:dyDescent="0.25"/>
    <row r="224" ht="21.75" customHeight="1" x14ac:dyDescent="0.25"/>
    <row r="225" ht="21.75" customHeight="1" x14ac:dyDescent="0.25"/>
    <row r="226" ht="39" customHeight="1" x14ac:dyDescent="0.25"/>
    <row r="227" ht="41.25" customHeight="1" x14ac:dyDescent="0.25"/>
    <row r="228" ht="26.25" customHeight="1" x14ac:dyDescent="0.25"/>
    <row r="229" ht="24.75" customHeight="1" x14ac:dyDescent="0.25"/>
    <row r="230" ht="60.75" customHeight="1" x14ac:dyDescent="0.25"/>
    <row r="231" ht="35.25" customHeight="1" x14ac:dyDescent="0.25"/>
    <row r="232" ht="29.25" customHeight="1" x14ac:dyDescent="0.25"/>
    <row r="233" ht="24.75" customHeight="1" x14ac:dyDescent="0.25"/>
    <row r="234" ht="31.5" customHeight="1" x14ac:dyDescent="0.25"/>
  </sheetData>
  <mergeCells count="28">
    <mergeCell ref="B4:B5"/>
    <mergeCell ref="C4:C5"/>
    <mergeCell ref="D4:H4"/>
    <mergeCell ref="B1:N1"/>
    <mergeCell ref="B2:N2"/>
    <mergeCell ref="B3:N3"/>
    <mergeCell ref="I4:O4"/>
    <mergeCell ref="A21:B21"/>
    <mergeCell ref="A20:B20"/>
    <mergeCell ref="A19:B19"/>
    <mergeCell ref="A18:B18"/>
    <mergeCell ref="A17:B17"/>
    <mergeCell ref="Q4:T4"/>
    <mergeCell ref="A26:F26"/>
    <mergeCell ref="I25:L25"/>
    <mergeCell ref="I26:L26"/>
    <mergeCell ref="A6:B6"/>
    <mergeCell ref="A4:A5"/>
    <mergeCell ref="A11:B11"/>
    <mergeCell ref="A10:B10"/>
    <mergeCell ref="A9:B9"/>
    <mergeCell ref="A8:B8"/>
    <mergeCell ref="A7:B7"/>
    <mergeCell ref="A16:B16"/>
    <mergeCell ref="A14:B14"/>
    <mergeCell ref="A15:B15"/>
    <mergeCell ref="A13:B13"/>
    <mergeCell ref="A12:B12"/>
  </mergeCells>
  <pageMargins left="0.15748031496063" right="0.15748031496063" top="0.6" bottom="0.4" header="0.57999999999999996" footer="0.39"/>
  <pageSetup paperSize="8" scale="38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Naxagits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A.Khachatryan</dc:creator>
  <cp:lastModifiedBy>Vaghashen</cp:lastModifiedBy>
  <cp:lastPrinted>2022-05-29T22:51:59Z</cp:lastPrinted>
  <dcterms:created xsi:type="dcterms:W3CDTF">2016-11-12T09:25:07Z</dcterms:created>
  <dcterms:modified xsi:type="dcterms:W3CDTF">2022-05-29T22:59:16Z</dcterms:modified>
</cp:coreProperties>
</file>